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30" windowHeight="14505" activeTab="0"/>
  </bookViews>
  <sheets>
    <sheet name="Data TRacking Form" sheetId="1" r:id="rId1"/>
    <sheet name="Sheet2" sheetId="2" r:id="rId2"/>
    <sheet name="Sheet3" sheetId="3" r:id="rId3"/>
  </sheets>
  <definedNames>
    <definedName name="_xlnm.Print_Area" localSheetId="0">'Data TRacking Form'!$A$1:$E$138</definedName>
  </definedNames>
  <calcPr fullCalcOnLoad="1"/>
</workbook>
</file>

<file path=xl/sharedStrings.xml><?xml version="1.0" encoding="utf-8"?>
<sst xmlns="http://schemas.openxmlformats.org/spreadsheetml/2006/main" count="149" uniqueCount="93">
  <si>
    <t>Family Update</t>
  </si>
  <si>
    <t>Due On:</t>
  </si>
  <si>
    <t>Done On:</t>
  </si>
  <si>
    <t>Family Exit:</t>
  </si>
  <si>
    <t xml:space="preserve">Mother's Name: </t>
  </si>
  <si>
    <t>Infant/Toddler HOME Assessment</t>
  </si>
  <si>
    <t>Preschool HOME</t>
  </si>
  <si>
    <t>ASQ</t>
  </si>
  <si>
    <t>New Baby Questionairre (NBQ)/Consent</t>
  </si>
  <si>
    <t>36-60 Month HOME Assessment</t>
  </si>
  <si>
    <t>When Child is 4 months old:</t>
  </si>
  <si>
    <t>When Child is 6 months old:</t>
  </si>
  <si>
    <t>When Child is 8 months old:</t>
  </si>
  <si>
    <t>When Child is 12 months old:</t>
  </si>
  <si>
    <t>When Child is 18 months old:</t>
  </si>
  <si>
    <t>When Child is 24 months old:</t>
  </si>
  <si>
    <t>When Child is 30 months old:</t>
  </si>
  <si>
    <t>When Child is 36 months old:</t>
  </si>
  <si>
    <t>When Child is 42 months old:</t>
  </si>
  <si>
    <t>When Child is 48 months old:</t>
  </si>
  <si>
    <t>When Child is 54 months old:</t>
  </si>
  <si>
    <t>When Child is 60 months old:</t>
  </si>
  <si>
    <t xml:space="preserve">ASQ SE 18 Mo. (for children ages 15-20 months) </t>
  </si>
  <si>
    <t xml:space="preserve">ASQ SE 24 Mo./2 Yr. (for children ages 21-26 months) </t>
  </si>
  <si>
    <t>ASQ SE 30 Mo. (for children ages 27-32 months)</t>
  </si>
  <si>
    <t>ASQ SE 36 Mo./3 Yr. (for children ages 33-41 months)</t>
  </si>
  <si>
    <r>
      <t xml:space="preserve">Exit/Re-Entry Form </t>
    </r>
    <r>
      <rPr>
        <sz val="8"/>
        <rFont val="Arial"/>
        <family val="2"/>
      </rPr>
      <t>(enter Last HV date in datebase)</t>
    </r>
  </si>
  <si>
    <t>Exit/Re-Entry Form</t>
  </si>
  <si>
    <t>Discuss OHP renewal, Family Planning</t>
  </si>
  <si>
    <t xml:space="preserve">Date of 1st HV: </t>
  </si>
  <si>
    <r>
      <t xml:space="preserve">2 Week Well Child Exam </t>
    </r>
    <r>
      <rPr>
        <sz val="8"/>
        <rFont val="Arial"/>
        <family val="2"/>
      </rPr>
      <t>(Print CDC Immie chart OR Use ALERT)</t>
    </r>
  </si>
  <si>
    <t>Comments</t>
  </si>
  <si>
    <t>Results and</t>
  </si>
  <si>
    <t>Done On</t>
  </si>
  <si>
    <t>Due On</t>
  </si>
  <si>
    <t>Date of LHV:</t>
  </si>
  <si>
    <t>State ID#:</t>
  </si>
  <si>
    <r>
      <t>4 Month Well Child Exam</t>
    </r>
    <r>
      <rPr>
        <sz val="8"/>
        <rFont val="Arial"/>
        <family val="2"/>
      </rPr>
      <t xml:space="preserve"> (Update Immunization info.)</t>
    </r>
  </si>
  <si>
    <r>
      <t>6 Month Well Child Exam</t>
    </r>
    <r>
      <rPr>
        <sz val="8"/>
        <rFont val="Arial"/>
        <family val="2"/>
      </rPr>
      <t xml:space="preserve"> (Update Immunization info.)</t>
    </r>
  </si>
  <si>
    <r>
      <t xml:space="preserve">9 Month Well Child Exam </t>
    </r>
    <r>
      <rPr>
        <sz val="8"/>
        <rFont val="Arial"/>
        <family val="2"/>
      </rPr>
      <t>(Update Immunization info.)</t>
    </r>
  </si>
  <si>
    <r>
      <t xml:space="preserve">12 Month Well Child Exam </t>
    </r>
    <r>
      <rPr>
        <sz val="8"/>
        <rFont val="Arial"/>
        <family val="2"/>
      </rPr>
      <t>(Update Immunization info.)</t>
    </r>
  </si>
  <si>
    <r>
      <t xml:space="preserve">15 Month Well Child Exam </t>
    </r>
    <r>
      <rPr>
        <sz val="8"/>
        <rFont val="Arial"/>
        <family val="2"/>
      </rPr>
      <t>(Update Immunization info.)</t>
    </r>
  </si>
  <si>
    <r>
      <t>18 Month Well Child Exam</t>
    </r>
    <r>
      <rPr>
        <sz val="8"/>
        <rFont val="Arial"/>
        <family val="2"/>
      </rPr>
      <t xml:space="preserve"> (Update Immunization info.)</t>
    </r>
  </si>
  <si>
    <r>
      <t xml:space="preserve">2 Year Well Child Exam </t>
    </r>
    <r>
      <rPr>
        <sz val="8"/>
        <rFont val="Arial"/>
        <family val="2"/>
      </rPr>
      <t>(Update Immunization info.)</t>
    </r>
  </si>
  <si>
    <r>
      <t xml:space="preserve">3 Year Well Child Exam </t>
    </r>
    <r>
      <rPr>
        <sz val="8"/>
        <rFont val="Arial"/>
        <family val="2"/>
      </rPr>
      <t>(update Immunization info.)</t>
    </r>
  </si>
  <si>
    <r>
      <t xml:space="preserve">4 Year Well Child Exam </t>
    </r>
    <r>
      <rPr>
        <sz val="8"/>
        <rFont val="Arial"/>
        <family val="2"/>
      </rPr>
      <t>(Update Immunization info.)</t>
    </r>
  </si>
  <si>
    <r>
      <t xml:space="preserve">5 Year Well Child Exam </t>
    </r>
    <r>
      <rPr>
        <sz val="8"/>
        <rFont val="Arial"/>
        <family val="2"/>
      </rPr>
      <t>(Update Immunization info.)</t>
    </r>
  </si>
  <si>
    <t>When Child is 15 months old:</t>
  </si>
  <si>
    <t>6 Week Well Child Exam (Update Immunization info.)</t>
  </si>
  <si>
    <t>Instructions for Data Tracking Form</t>
  </si>
  <si>
    <t>Print the document and place in the family file for on-going tracking purposes.</t>
  </si>
  <si>
    <t>FGP Update (fluid form, must update at least every 6 mo)</t>
  </si>
  <si>
    <t>Family Name:</t>
  </si>
  <si>
    <t>At Enrollment - First two months:</t>
  </si>
  <si>
    <r>
      <t xml:space="preserve">ASQ: SE 12 Mo./1 Yr. Questionnaire </t>
    </r>
    <r>
      <rPr>
        <sz val="8"/>
        <rFont val="Arial"/>
        <family val="2"/>
      </rPr>
      <t xml:space="preserve">(ages 9-14 months) </t>
    </r>
  </si>
  <si>
    <r>
      <t xml:space="preserve">ASQ: SE 48 Mo./4 Yr. Questionnaire </t>
    </r>
    <r>
      <rPr>
        <sz val="8"/>
        <rFont val="Arial"/>
        <family val="2"/>
      </rPr>
      <t>(ages 42-53 months)</t>
    </r>
  </si>
  <si>
    <r>
      <t xml:space="preserve">ASQ: SE 60 Mo./5 Yr. Questionnaire </t>
    </r>
    <r>
      <rPr>
        <sz val="8"/>
        <rFont val="Arial"/>
        <family val="2"/>
      </rPr>
      <t>(ages 54-65 months)</t>
    </r>
  </si>
  <si>
    <t>Note: Most families will close when the target child is three (3) years old.  Families may stay in program until the child is five (5) years old in accordance with the local Program Policy and Procedure Manual.,</t>
  </si>
  <si>
    <t>Family Concerns &amp; Referrals Form by third visit</t>
  </si>
  <si>
    <t>Discussed Medical Providers, OHP renewal, family planning</t>
  </si>
  <si>
    <t>Family Values within 30 days of 1st visit</t>
  </si>
  <si>
    <t>Wishes for My Child within 45 days of 1st visit</t>
  </si>
  <si>
    <t>Family Goal Plan (FGP) within 60 days of 1st HV</t>
  </si>
  <si>
    <r>
      <t xml:space="preserve">ASQ: SE 6 Mo. Questionnaire </t>
    </r>
    <r>
      <rPr>
        <sz val="8"/>
        <rFont val="Arial"/>
        <family val="2"/>
      </rPr>
      <t xml:space="preserve">(For children ages 3-8 months) </t>
    </r>
  </si>
  <si>
    <t xml:space="preserve">Child's Name:                                                                             Child's DOB: </t>
  </si>
  <si>
    <t xml:space="preserve">Child's Name:                                                                           Child's DOB:       </t>
  </si>
  <si>
    <t>Healthy Families Data Tracking Form</t>
  </si>
  <si>
    <t xml:space="preserve">Child's Name:                                                                                 Child's DOB:       </t>
  </si>
  <si>
    <t>Eligibility for Healthy Families Program</t>
  </si>
  <si>
    <t>HEALTHY FAMILIES DATA TRACKING FORM</t>
  </si>
  <si>
    <t>My Parenting Experience I (completed by parent w/in 1st month)</t>
  </si>
  <si>
    <t>Family Intake (completed by HV within 1st month)</t>
  </si>
  <si>
    <t>My Parenting Experience II A&amp;B</t>
  </si>
  <si>
    <t>Rights &amp; Confidentiality Signed on or before 1st home visit</t>
  </si>
  <si>
    <t>FGP Update (must update at least every 6 mo)</t>
  </si>
  <si>
    <t xml:space="preserve">Enter the Child’s DOB and date of the first home visit in the two fields that are highlighted in bright yellow. The due dates for forms (except FGP and HVP) will automatically fill in.    
</t>
  </si>
  <si>
    <t>Depression Screening within the first 3 months of baby's birth</t>
  </si>
  <si>
    <t>Begin Transition Planning/Referrals (HVP for Transition)</t>
  </si>
  <si>
    <t>Parent Survey complete within 30 days of 1st Home Visit</t>
  </si>
  <si>
    <t>Parent Survey Write-Up within 3 working days</t>
  </si>
  <si>
    <t>Supervisor Full File Review -6 months from 1st Home Visit</t>
  </si>
  <si>
    <t>Supervisor Full File Review - 6 months from 1st Review</t>
  </si>
  <si>
    <t>Supervisor Full File Review - 6 months from 2nd Review</t>
  </si>
  <si>
    <t>Supervisor File Full Review -6 months from 3rd review</t>
  </si>
  <si>
    <t>Supervisor File Full Review -6 months from 4th review</t>
  </si>
  <si>
    <t>Supervisor File Full Review - 6 months from 5th review</t>
  </si>
  <si>
    <t>Supervisor File Full Review - 6 months from 6th review</t>
  </si>
  <si>
    <t>Supervisor File Full Review- 6 months from 7th review</t>
  </si>
  <si>
    <t>Supervisor File Full Review- 6 months from 8th review</t>
  </si>
  <si>
    <t>Supervisor File Full Review - 6 months from 9th review</t>
  </si>
  <si>
    <r>
      <t xml:space="preserve">Level Review </t>
    </r>
    <r>
      <rPr>
        <sz val="9"/>
        <rFont val="Arial"/>
        <family val="2"/>
      </rPr>
      <t>(after 6 months - postnatal based on progress)</t>
    </r>
  </si>
  <si>
    <t>Family Values (review with family, if needed)</t>
  </si>
  <si>
    <t>Wishes for My Child (review with family, if needed)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</si>
</sst>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s>
  <fonts count="53">
    <font>
      <sz val="10"/>
      <name val="Arial"/>
      <family val="0"/>
    </font>
    <font>
      <b/>
      <sz val="10"/>
      <name val="Arial"/>
      <family val="2"/>
    </font>
    <font>
      <b/>
      <sz val="12"/>
      <name val="Arial"/>
      <family val="2"/>
    </font>
    <font>
      <sz val="11"/>
      <name val="Arial"/>
      <family val="2"/>
    </font>
    <font>
      <b/>
      <sz val="11"/>
      <name val="Arial"/>
      <family val="2"/>
    </font>
    <font>
      <b/>
      <sz val="9"/>
      <name val="Arial"/>
      <family val="2"/>
    </font>
    <font>
      <sz val="9"/>
      <name val="Arial"/>
      <family val="2"/>
    </font>
    <font>
      <b/>
      <sz val="14"/>
      <name val="Arial"/>
      <family val="2"/>
    </font>
    <font>
      <sz val="6"/>
      <name val="Arial"/>
      <family val="2"/>
    </font>
    <font>
      <sz val="8"/>
      <name val="Arial"/>
      <family val="2"/>
    </font>
    <font>
      <b/>
      <sz val="8"/>
      <name val="Arial"/>
      <family val="2"/>
    </font>
    <font>
      <u val="single"/>
      <sz val="10"/>
      <color indexed="12"/>
      <name val="Arial"/>
      <family val="2"/>
    </font>
    <font>
      <u val="single"/>
      <sz val="10"/>
      <color indexed="36"/>
      <name val="Arial"/>
      <family val="2"/>
    </font>
    <font>
      <b/>
      <sz val="13"/>
      <name val="Arial"/>
      <family val="2"/>
    </font>
    <font>
      <sz val="10"/>
      <color indexed="10"/>
      <name val="Arial"/>
      <family val="2"/>
    </font>
    <font>
      <sz val="10"/>
      <color indexed="12"/>
      <name val="Arial"/>
      <family val="2"/>
    </font>
    <font>
      <b/>
      <sz val="10"/>
      <color indexed="12"/>
      <name val="Arial"/>
      <family val="2"/>
    </font>
    <font>
      <b/>
      <sz val="9"/>
      <color indexed="12"/>
      <name val="Arial"/>
      <family val="2"/>
    </font>
    <font>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31"/>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color indexed="63"/>
      </top>
      <bottom style="thin"/>
    </border>
    <border>
      <left style="thin"/>
      <right style="thin"/>
      <top style="medium"/>
      <bottom style="thin"/>
    </border>
    <border>
      <left style="medium"/>
      <right style="thin"/>
      <top>
        <color indexed="63"/>
      </top>
      <bottom style="medium"/>
    </border>
    <border>
      <left style="thin"/>
      <right style="thin"/>
      <top>
        <color indexed="63"/>
      </top>
      <bottom style="medium"/>
    </border>
    <border>
      <left style="medium"/>
      <right style="thin"/>
      <top style="thin"/>
      <bottom>
        <color indexed="63"/>
      </bottom>
    </border>
    <border>
      <left style="medium"/>
      <right style="thin"/>
      <top style="medium"/>
      <bottom style="thin"/>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medium"/>
      <bottom style="medium"/>
    </border>
    <border>
      <left>
        <color indexed="63"/>
      </left>
      <right style="thin"/>
      <top>
        <color indexed="63"/>
      </top>
      <bottom style="medium"/>
    </border>
    <border>
      <left style="medium"/>
      <right style="thin"/>
      <top style="medium"/>
      <bottom>
        <color indexed="63"/>
      </bottom>
    </border>
    <border>
      <left style="medium"/>
      <right>
        <color indexed="63"/>
      </right>
      <top style="medium"/>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7">
    <xf numFmtId="0" fontId="0" fillId="0" borderId="0" xfId="0" applyAlignment="1">
      <alignment/>
    </xf>
    <xf numFmtId="0" fontId="2" fillId="0" borderId="10" xfId="0" applyFont="1" applyBorder="1" applyAlignment="1">
      <alignment/>
    </xf>
    <xf numFmtId="0" fontId="3" fillId="0" borderId="0" xfId="0" applyFont="1" applyBorder="1" applyAlignment="1">
      <alignment/>
    </xf>
    <xf numFmtId="0" fontId="10" fillId="0" borderId="10" xfId="0" applyFont="1" applyBorder="1" applyAlignment="1">
      <alignment/>
    </xf>
    <xf numFmtId="0" fontId="0" fillId="0" borderId="11" xfId="0" applyFont="1" applyBorder="1" applyAlignment="1">
      <alignment horizontal="left" wrapText="1"/>
    </xf>
    <xf numFmtId="0" fontId="3" fillId="0" borderId="12" xfId="0" applyFont="1" applyBorder="1" applyAlignment="1">
      <alignment/>
    </xf>
    <xf numFmtId="0" fontId="0" fillId="0" borderId="0" xfId="0" applyAlignment="1">
      <alignment/>
    </xf>
    <xf numFmtId="0" fontId="0" fillId="0" borderId="0" xfId="0" applyBorder="1" applyAlignment="1">
      <alignment/>
    </xf>
    <xf numFmtId="0" fontId="0" fillId="0" borderId="11" xfId="0" applyFont="1" applyBorder="1" applyAlignment="1">
      <alignment/>
    </xf>
    <xf numFmtId="0" fontId="3" fillId="0" borderId="13" xfId="0" applyFont="1" applyBorder="1" applyAlignment="1">
      <alignment/>
    </xf>
    <xf numFmtId="0" fontId="3" fillId="0" borderId="14" xfId="0" applyFont="1" applyBorder="1" applyAlignment="1">
      <alignment/>
    </xf>
    <xf numFmtId="0" fontId="0" fillId="0" borderId="15" xfId="0" applyFont="1" applyBorder="1" applyAlignment="1">
      <alignment/>
    </xf>
    <xf numFmtId="0" fontId="3" fillId="0" borderId="16" xfId="0" applyFont="1" applyBorder="1" applyAlignment="1">
      <alignment/>
    </xf>
    <xf numFmtId="0" fontId="2" fillId="0" borderId="10" xfId="0" applyFont="1" applyBorder="1" applyAlignment="1">
      <alignment/>
    </xf>
    <xf numFmtId="0" fontId="4" fillId="0" borderId="17" xfId="0" applyFont="1" applyBorder="1" applyAlignment="1">
      <alignment/>
    </xf>
    <xf numFmtId="0" fontId="0" fillId="0" borderId="17" xfId="0" applyFont="1" applyBorder="1" applyAlignment="1">
      <alignment/>
    </xf>
    <xf numFmtId="0" fontId="3" fillId="0" borderId="18" xfId="0" applyFont="1" applyBorder="1" applyAlignment="1">
      <alignment/>
    </xf>
    <xf numFmtId="0" fontId="0" fillId="0" borderId="0" xfId="0" applyAlignment="1">
      <alignment wrapText="1"/>
    </xf>
    <xf numFmtId="0" fontId="0" fillId="0" borderId="19" xfId="0" applyFont="1" applyBorder="1" applyAlignment="1">
      <alignment/>
    </xf>
    <xf numFmtId="0" fontId="6" fillId="0" borderId="11" xfId="0" applyFont="1" applyBorder="1" applyAlignment="1">
      <alignment/>
    </xf>
    <xf numFmtId="0" fontId="0" fillId="0" borderId="20" xfId="0" applyFont="1" applyBorder="1" applyAlignment="1">
      <alignment/>
    </xf>
    <xf numFmtId="0" fontId="2" fillId="0" borderId="21" xfId="0" applyFont="1" applyBorder="1" applyAlignment="1">
      <alignment/>
    </xf>
    <xf numFmtId="0" fontId="10" fillId="0" borderId="22" xfId="0" applyFont="1" applyBorder="1" applyAlignment="1">
      <alignment/>
    </xf>
    <xf numFmtId="0" fontId="0" fillId="0" borderId="23" xfId="0" applyFont="1" applyBorder="1" applyAlignment="1">
      <alignment/>
    </xf>
    <xf numFmtId="0" fontId="3" fillId="0" borderId="24" xfId="0" applyFont="1" applyBorder="1" applyAlignment="1">
      <alignment/>
    </xf>
    <xf numFmtId="0" fontId="0" fillId="0" borderId="25" xfId="0" applyBorder="1" applyAlignment="1">
      <alignment/>
    </xf>
    <xf numFmtId="0" fontId="0" fillId="0" borderId="26" xfId="0" applyFont="1" applyBorder="1" applyAlignment="1">
      <alignment/>
    </xf>
    <xf numFmtId="0" fontId="3" fillId="0" borderId="27" xfId="0" applyFont="1" applyBorder="1" applyAlignment="1">
      <alignment/>
    </xf>
    <xf numFmtId="0" fontId="3" fillId="32" borderId="27" xfId="0" applyFont="1" applyFill="1" applyBorder="1" applyAlignment="1">
      <alignment/>
    </xf>
    <xf numFmtId="0" fontId="2" fillId="0" borderId="28" xfId="0" applyFont="1" applyBorder="1" applyAlignment="1">
      <alignment/>
    </xf>
    <xf numFmtId="0" fontId="15" fillId="0" borderId="0" xfId="0" applyFont="1" applyAlignment="1">
      <alignment/>
    </xf>
    <xf numFmtId="0" fontId="16" fillId="0" borderId="10" xfId="0" applyFont="1" applyBorder="1" applyAlignment="1">
      <alignment/>
    </xf>
    <xf numFmtId="0" fontId="16" fillId="0" borderId="28" xfId="0" applyFont="1" applyBorder="1" applyAlignment="1">
      <alignment/>
    </xf>
    <xf numFmtId="0" fontId="15" fillId="0" borderId="0" xfId="0" applyFont="1" applyBorder="1" applyAlignment="1">
      <alignment/>
    </xf>
    <xf numFmtId="0" fontId="16" fillId="0" borderId="10" xfId="0" applyFont="1" applyBorder="1" applyAlignment="1">
      <alignment/>
    </xf>
    <xf numFmtId="0" fontId="2" fillId="0" borderId="29" xfId="0" applyFont="1" applyBorder="1" applyAlignment="1">
      <alignment/>
    </xf>
    <xf numFmtId="0" fontId="16" fillId="0" borderId="28" xfId="0" applyFont="1" applyBorder="1" applyAlignment="1">
      <alignment/>
    </xf>
    <xf numFmtId="0" fontId="2" fillId="0" borderId="28" xfId="0" applyFont="1" applyBorder="1" applyAlignment="1">
      <alignment/>
    </xf>
    <xf numFmtId="0" fontId="2" fillId="0" borderId="30" xfId="0" applyFont="1" applyBorder="1" applyAlignment="1">
      <alignment/>
    </xf>
    <xf numFmtId="14" fontId="14" fillId="33" borderId="31" xfId="0" applyNumberFormat="1" applyFont="1" applyFill="1" applyBorder="1" applyAlignment="1">
      <alignment horizontal="center"/>
    </xf>
    <xf numFmtId="14" fontId="18" fillId="32" borderId="31" xfId="0" applyNumberFormat="1" applyFont="1" applyFill="1" applyBorder="1" applyAlignment="1">
      <alignment/>
    </xf>
    <xf numFmtId="0" fontId="1" fillId="0" borderId="17" xfId="0" applyFont="1" applyFill="1" applyBorder="1" applyAlignment="1">
      <alignment/>
    </xf>
    <xf numFmtId="0" fontId="5" fillId="0" borderId="18" xfId="0" applyFont="1" applyFill="1" applyBorder="1" applyAlignment="1">
      <alignment horizontal="center"/>
    </xf>
    <xf numFmtId="0" fontId="1" fillId="32" borderId="26" xfId="0" applyFont="1" applyFill="1" applyBorder="1" applyAlignment="1">
      <alignment/>
    </xf>
    <xf numFmtId="0" fontId="17" fillId="0" borderId="18" xfId="0" applyFont="1" applyFill="1" applyBorder="1" applyAlignment="1">
      <alignment horizontal="center"/>
    </xf>
    <xf numFmtId="0" fontId="5" fillId="0" borderId="32" xfId="0" applyFont="1" applyFill="1" applyBorder="1" applyAlignment="1">
      <alignment horizontal="center"/>
    </xf>
    <xf numFmtId="0" fontId="1" fillId="0" borderId="33" xfId="0" applyFont="1" applyFill="1" applyBorder="1" applyAlignment="1">
      <alignment horizontal="right"/>
    </xf>
    <xf numFmtId="0" fontId="1" fillId="0" borderId="34" xfId="0" applyFont="1" applyFill="1" applyBorder="1" applyAlignment="1">
      <alignment horizontal="right"/>
    </xf>
    <xf numFmtId="0" fontId="1" fillId="0" borderId="34" xfId="0" applyFont="1" applyBorder="1" applyAlignment="1">
      <alignment horizontal="right"/>
    </xf>
    <xf numFmtId="0" fontId="8" fillId="0" borderId="24" xfId="0" applyFont="1" applyBorder="1" applyAlignment="1">
      <alignment/>
    </xf>
    <xf numFmtId="0" fontId="15" fillId="0" borderId="0" xfId="0" applyFont="1" applyBorder="1" applyAlignment="1">
      <alignment/>
    </xf>
    <xf numFmtId="0" fontId="0" fillId="0" borderId="0" xfId="0" applyBorder="1" applyAlignment="1">
      <alignment/>
    </xf>
    <xf numFmtId="0" fontId="0" fillId="0" borderId="25" xfId="0" applyBorder="1" applyAlignment="1">
      <alignment/>
    </xf>
    <xf numFmtId="0" fontId="2" fillId="0" borderId="21" xfId="0" applyFont="1" applyBorder="1" applyAlignment="1">
      <alignment/>
    </xf>
    <xf numFmtId="0" fontId="10" fillId="0" borderId="22" xfId="0" applyFont="1" applyBorder="1" applyAlignment="1">
      <alignment/>
    </xf>
    <xf numFmtId="0" fontId="2" fillId="0" borderId="29" xfId="0" applyFont="1" applyBorder="1" applyAlignment="1">
      <alignment/>
    </xf>
    <xf numFmtId="0" fontId="2" fillId="0" borderId="30" xfId="0" applyFont="1" applyBorder="1" applyAlignment="1">
      <alignment/>
    </xf>
    <xf numFmtId="14" fontId="15" fillId="34" borderId="13" xfId="0" applyNumberFormat="1" applyFont="1" applyFill="1" applyBorder="1" applyAlignment="1">
      <alignment/>
    </xf>
    <xf numFmtId="14" fontId="15" fillId="34" borderId="12" xfId="0" applyNumberFormat="1" applyFont="1" applyFill="1" applyBorder="1" applyAlignment="1">
      <alignment/>
    </xf>
    <xf numFmtId="14" fontId="15" fillId="2" borderId="16" xfId="0" applyNumberFormat="1" applyFont="1" applyFill="1" applyBorder="1" applyAlignment="1">
      <alignment/>
    </xf>
    <xf numFmtId="14" fontId="15" fillId="2" borderId="13" xfId="0" applyNumberFormat="1" applyFont="1" applyFill="1" applyBorder="1" applyAlignment="1">
      <alignment/>
    </xf>
    <xf numFmtId="14" fontId="15" fillId="2" borderId="12" xfId="0" applyNumberFormat="1" applyFont="1" applyFill="1" applyBorder="1" applyAlignment="1">
      <alignment/>
    </xf>
    <xf numFmtId="14" fontId="15" fillId="2" borderId="14" xfId="0" applyNumberFormat="1" applyFont="1" applyFill="1" applyBorder="1" applyAlignment="1">
      <alignment/>
    </xf>
    <xf numFmtId="14" fontId="15" fillId="2" borderId="18" xfId="0" applyNumberFormat="1" applyFont="1" applyFill="1" applyBorder="1" applyAlignment="1">
      <alignment/>
    </xf>
    <xf numFmtId="0" fontId="6" fillId="0" borderId="15" xfId="0" applyFont="1" applyBorder="1" applyAlignment="1">
      <alignment/>
    </xf>
    <xf numFmtId="0" fontId="3" fillId="0" borderId="35" xfId="0" applyFont="1" applyBorder="1" applyAlignment="1">
      <alignment/>
    </xf>
    <xf numFmtId="0" fontId="0" fillId="0" borderId="24" xfId="0" applyFont="1" applyBorder="1" applyAlignment="1">
      <alignment/>
    </xf>
    <xf numFmtId="0" fontId="3" fillId="0" borderId="25" xfId="0" applyFont="1" applyBorder="1" applyAlignment="1">
      <alignment/>
    </xf>
    <xf numFmtId="0" fontId="3" fillId="0" borderId="36" xfId="0" applyFont="1" applyBorder="1" applyAlignment="1">
      <alignment/>
    </xf>
    <xf numFmtId="0" fontId="3" fillId="0" borderId="37" xfId="0" applyFont="1" applyBorder="1" applyAlignment="1">
      <alignment/>
    </xf>
    <xf numFmtId="0" fontId="3" fillId="0" borderId="38" xfId="0" applyFont="1" applyBorder="1" applyAlignment="1">
      <alignment/>
    </xf>
    <xf numFmtId="0" fontId="3" fillId="0" borderId="22" xfId="0" applyFont="1" applyBorder="1" applyAlignment="1">
      <alignment/>
    </xf>
    <xf numFmtId="0" fontId="3" fillId="0" borderId="39" xfId="0" applyFont="1" applyBorder="1" applyAlignment="1">
      <alignment/>
    </xf>
    <xf numFmtId="0" fontId="3" fillId="0" borderId="30" xfId="0" applyFont="1" applyBorder="1" applyAlignment="1">
      <alignment/>
    </xf>
    <xf numFmtId="0" fontId="3" fillId="0" borderId="40" xfId="0" applyFont="1" applyBorder="1" applyAlignment="1">
      <alignment/>
    </xf>
    <xf numFmtId="0" fontId="3" fillId="0" borderId="41" xfId="0" applyFont="1" applyBorder="1" applyAlignment="1">
      <alignment/>
    </xf>
    <xf numFmtId="0" fontId="5" fillId="0" borderId="42" xfId="0" applyFont="1" applyFill="1" applyBorder="1" applyAlignment="1">
      <alignment horizontal="center"/>
    </xf>
    <xf numFmtId="0" fontId="6" fillId="0" borderId="37" xfId="0" applyFont="1" applyFill="1" applyBorder="1" applyAlignment="1">
      <alignment horizontal="center"/>
    </xf>
    <xf numFmtId="0" fontId="5" fillId="0" borderId="43" xfId="0" applyFont="1" applyFill="1" applyBorder="1" applyAlignment="1">
      <alignment horizontal="center"/>
    </xf>
    <xf numFmtId="0" fontId="6" fillId="0" borderId="44" xfId="0" applyFont="1" applyFill="1" applyBorder="1" applyAlignment="1">
      <alignment horizontal="center"/>
    </xf>
    <xf numFmtId="0" fontId="7" fillId="0" borderId="34"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4" fillId="32" borderId="45" xfId="0" applyFont="1" applyFill="1" applyBorder="1" applyAlignment="1">
      <alignment/>
    </xf>
    <xf numFmtId="0" fontId="4" fillId="32" borderId="46" xfId="0" applyFont="1" applyFill="1" applyBorder="1" applyAlignment="1">
      <alignment/>
    </xf>
    <xf numFmtId="0" fontId="4" fillId="32" borderId="47" xfId="0" applyFont="1" applyFill="1" applyBorder="1" applyAlignment="1">
      <alignment/>
    </xf>
    <xf numFmtId="0" fontId="3" fillId="0" borderId="48" xfId="0" applyFont="1" applyBorder="1" applyAlignment="1">
      <alignment/>
    </xf>
    <xf numFmtId="0" fontId="3" fillId="0" borderId="49" xfId="0" applyFont="1" applyBorder="1" applyAlignment="1">
      <alignment/>
    </xf>
    <xf numFmtId="0" fontId="0" fillId="32" borderId="46" xfId="0" applyFill="1" applyBorder="1" applyAlignment="1">
      <alignment/>
    </xf>
    <xf numFmtId="0" fontId="0" fillId="32" borderId="47" xfId="0" applyFill="1" applyBorder="1" applyAlignment="1">
      <alignment/>
    </xf>
    <xf numFmtId="0" fontId="6" fillId="0" borderId="38" xfId="0" applyFont="1" applyBorder="1" applyAlignment="1">
      <alignment/>
    </xf>
    <xf numFmtId="0" fontId="6" fillId="0" borderId="22" xfId="0" applyFont="1" applyBorder="1" applyAlignment="1">
      <alignment/>
    </xf>
    <xf numFmtId="0" fontId="0" fillId="0" borderId="0" xfId="0" applyFont="1" applyBorder="1" applyAlignment="1">
      <alignment horizontal="left" wrapText="1"/>
    </xf>
    <xf numFmtId="0" fontId="0" fillId="0" borderId="0" xfId="0" applyAlignment="1">
      <alignment wrapText="1"/>
    </xf>
    <xf numFmtId="0" fontId="3" fillId="0" borderId="50" xfId="0" applyFont="1" applyBorder="1" applyAlignment="1">
      <alignment/>
    </xf>
    <xf numFmtId="0" fontId="3" fillId="0" borderId="51" xfId="0" applyFont="1" applyBorder="1" applyAlignment="1">
      <alignment/>
    </xf>
    <xf numFmtId="14" fontId="18" fillId="32" borderId="46" xfId="0" applyNumberFormat="1" applyFont="1" applyFill="1" applyBorder="1" applyAlignment="1">
      <alignment horizontal="center"/>
    </xf>
    <xf numFmtId="14" fontId="18" fillId="32" borderId="47" xfId="0" applyNumberFormat="1" applyFont="1" applyFill="1" applyBorder="1" applyAlignment="1">
      <alignment horizontal="center"/>
    </xf>
    <xf numFmtId="0" fontId="9" fillId="0" borderId="45" xfId="0" applyFont="1" applyBorder="1" applyAlignment="1">
      <alignment wrapText="1"/>
    </xf>
    <xf numFmtId="0" fontId="9" fillId="0" borderId="46" xfId="0" applyFont="1" applyBorder="1" applyAlignment="1">
      <alignment wrapText="1"/>
    </xf>
    <xf numFmtId="0" fontId="9" fillId="0" borderId="47" xfId="0" applyFont="1" applyBorder="1" applyAlignment="1">
      <alignment wrapText="1"/>
    </xf>
    <xf numFmtId="14" fontId="14" fillId="33" borderId="45" xfId="0" applyNumberFormat="1" applyFont="1" applyFill="1" applyBorder="1" applyAlignment="1">
      <alignment horizontal="center"/>
    </xf>
    <xf numFmtId="14" fontId="14" fillId="33" borderId="47" xfId="0" applyNumberFormat="1" applyFont="1" applyFill="1" applyBorder="1" applyAlignment="1">
      <alignment horizontal="center"/>
    </xf>
    <xf numFmtId="0" fontId="3" fillId="0" borderId="12" xfId="0" applyFont="1" applyBorder="1" applyAlignment="1">
      <alignment/>
    </xf>
    <xf numFmtId="0" fontId="3" fillId="0" borderId="52" xfId="0" applyFont="1" applyBorder="1" applyAlignment="1">
      <alignment/>
    </xf>
    <xf numFmtId="0" fontId="0" fillId="0" borderId="44" xfId="0" applyFill="1" applyBorder="1" applyAlignment="1">
      <alignment horizontal="center"/>
    </xf>
    <xf numFmtId="14" fontId="15" fillId="32" borderId="45" xfId="0" applyNumberFormat="1" applyFont="1" applyFill="1" applyBorder="1" applyAlignment="1">
      <alignment horizontal="center"/>
    </xf>
    <xf numFmtId="14" fontId="15" fillId="32" borderId="47" xfId="0" applyNumberFormat="1" applyFont="1" applyFill="1" applyBorder="1" applyAlignment="1">
      <alignment horizontal="center"/>
    </xf>
    <xf numFmtId="0" fontId="13" fillId="0" borderId="34" xfId="0" applyFont="1" applyBorder="1" applyAlignment="1">
      <alignment horizontal="center"/>
    </xf>
    <xf numFmtId="0" fontId="4" fillId="32" borderId="53" xfId="0" applyFont="1" applyFill="1" applyBorder="1" applyAlignment="1">
      <alignment/>
    </xf>
    <xf numFmtId="0" fontId="0" fillId="32" borderId="54" xfId="0" applyFill="1" applyBorder="1" applyAlignment="1">
      <alignment/>
    </xf>
    <xf numFmtId="0" fontId="0" fillId="32" borderId="44" xfId="0" applyFill="1" applyBorder="1" applyAlignment="1">
      <alignment/>
    </xf>
    <xf numFmtId="0" fontId="3" fillId="0" borderId="55" xfId="0" applyFont="1" applyBorder="1" applyAlignment="1">
      <alignment/>
    </xf>
    <xf numFmtId="0" fontId="3" fillId="0" borderId="47" xfId="0" applyFont="1" applyBorder="1" applyAlignment="1">
      <alignment/>
    </xf>
    <xf numFmtId="0" fontId="3" fillId="0" borderId="43" xfId="0" applyFont="1" applyBorder="1" applyAlignment="1">
      <alignment/>
    </xf>
    <xf numFmtId="0" fontId="3" fillId="0" borderId="44" xfId="0" applyFont="1" applyBorder="1" applyAlignment="1">
      <alignment/>
    </xf>
    <xf numFmtId="0" fontId="4" fillId="0" borderId="39" xfId="0" applyFont="1" applyBorder="1" applyAlignment="1">
      <alignment horizontal="center" wrapText="1"/>
    </xf>
    <xf numFmtId="0" fontId="4" fillId="0" borderId="28" xfId="0" applyFont="1" applyBorder="1" applyAlignment="1">
      <alignment horizontal="center" wrapText="1"/>
    </xf>
    <xf numFmtId="0" fontId="4" fillId="0" borderId="56" xfId="0" applyFont="1" applyBorder="1" applyAlignment="1">
      <alignment horizontal="center" wrapText="1"/>
    </xf>
    <xf numFmtId="0" fontId="0" fillId="0" borderId="57" xfId="0" applyBorder="1" applyAlignment="1">
      <alignment wrapText="1"/>
    </xf>
    <xf numFmtId="0" fontId="0" fillId="0" borderId="0" xfId="0" applyBorder="1" applyAlignment="1">
      <alignment wrapText="1"/>
    </xf>
    <xf numFmtId="0" fontId="0" fillId="0" borderId="58" xfId="0" applyBorder="1" applyAlignment="1">
      <alignment wrapText="1"/>
    </xf>
    <xf numFmtId="0" fontId="0" fillId="0" borderId="38" xfId="0" applyBorder="1" applyAlignment="1">
      <alignment wrapText="1"/>
    </xf>
    <xf numFmtId="0" fontId="0" fillId="0" borderId="10" xfId="0" applyBorder="1" applyAlignment="1">
      <alignment wrapText="1"/>
    </xf>
    <xf numFmtId="0" fontId="0" fillId="0" borderId="59" xfId="0" applyBorder="1" applyAlignment="1">
      <alignment wrapText="1"/>
    </xf>
    <xf numFmtId="0" fontId="6" fillId="0" borderId="55" xfId="0" applyFont="1" applyBorder="1" applyAlignment="1">
      <alignment/>
    </xf>
    <xf numFmtId="0" fontId="6" fillId="0" borderId="47"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152400</xdr:rowOff>
    </xdr:from>
    <xdr:to>
      <xdr:col>5</xdr:col>
      <xdr:colOff>0</xdr:colOff>
      <xdr:row>6</xdr:row>
      <xdr:rowOff>152400</xdr:rowOff>
    </xdr:to>
    <xdr:sp>
      <xdr:nvSpPr>
        <xdr:cNvPr id="1" name="Line 1"/>
        <xdr:cNvSpPr>
          <a:spLocks/>
        </xdr:cNvSpPr>
      </xdr:nvSpPr>
      <xdr:spPr>
        <a:xfrm flipV="1">
          <a:off x="6553200" y="113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0</xdr:rowOff>
    </xdr:from>
    <xdr:to>
      <xdr:col>5</xdr:col>
      <xdr:colOff>0</xdr:colOff>
      <xdr:row>7</xdr:row>
      <xdr:rowOff>0</xdr:rowOff>
    </xdr:to>
    <xdr:sp>
      <xdr:nvSpPr>
        <xdr:cNvPr id="2" name="Line 10"/>
        <xdr:cNvSpPr>
          <a:spLocks/>
        </xdr:cNvSpPr>
      </xdr:nvSpPr>
      <xdr:spPr>
        <a:xfrm flipV="1">
          <a:off x="6553200" y="1162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152400</xdr:rowOff>
    </xdr:from>
    <xdr:to>
      <xdr:col>5</xdr:col>
      <xdr:colOff>0</xdr:colOff>
      <xdr:row>8</xdr:row>
      <xdr:rowOff>152400</xdr:rowOff>
    </xdr:to>
    <xdr:sp>
      <xdr:nvSpPr>
        <xdr:cNvPr id="3" name="Line 11"/>
        <xdr:cNvSpPr>
          <a:spLocks/>
        </xdr:cNvSpPr>
      </xdr:nvSpPr>
      <xdr:spPr>
        <a:xfrm flipV="1">
          <a:off x="6553200" y="149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12</xdr:row>
      <xdr:rowOff>0</xdr:rowOff>
    </xdr:from>
    <xdr:to>
      <xdr:col>5</xdr:col>
      <xdr:colOff>0</xdr:colOff>
      <xdr:row>12</xdr:row>
      <xdr:rowOff>0</xdr:rowOff>
    </xdr:to>
    <xdr:sp>
      <xdr:nvSpPr>
        <xdr:cNvPr id="4" name="Line 12"/>
        <xdr:cNvSpPr>
          <a:spLocks/>
        </xdr:cNvSpPr>
      </xdr:nvSpPr>
      <xdr:spPr>
        <a:xfrm flipV="1">
          <a:off x="6553200" y="2143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152400</xdr:rowOff>
    </xdr:from>
    <xdr:to>
      <xdr:col>5</xdr:col>
      <xdr:colOff>0</xdr:colOff>
      <xdr:row>15</xdr:row>
      <xdr:rowOff>152400</xdr:rowOff>
    </xdr:to>
    <xdr:sp>
      <xdr:nvSpPr>
        <xdr:cNvPr id="5" name="Line 13"/>
        <xdr:cNvSpPr>
          <a:spLocks/>
        </xdr:cNvSpPr>
      </xdr:nvSpPr>
      <xdr:spPr>
        <a:xfrm flipV="1">
          <a:off x="6553200" y="289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19</xdr:row>
      <xdr:rowOff>152400</xdr:rowOff>
    </xdr:from>
    <xdr:to>
      <xdr:col>5</xdr:col>
      <xdr:colOff>0</xdr:colOff>
      <xdr:row>19</xdr:row>
      <xdr:rowOff>152400</xdr:rowOff>
    </xdr:to>
    <xdr:sp>
      <xdr:nvSpPr>
        <xdr:cNvPr id="6" name="Line 14"/>
        <xdr:cNvSpPr>
          <a:spLocks/>
        </xdr:cNvSpPr>
      </xdr:nvSpPr>
      <xdr:spPr>
        <a:xfrm flipV="1">
          <a:off x="6553200" y="369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12</xdr:row>
      <xdr:rowOff>152400</xdr:rowOff>
    </xdr:from>
    <xdr:to>
      <xdr:col>5</xdr:col>
      <xdr:colOff>0</xdr:colOff>
      <xdr:row>12</xdr:row>
      <xdr:rowOff>152400</xdr:rowOff>
    </xdr:to>
    <xdr:sp>
      <xdr:nvSpPr>
        <xdr:cNvPr id="7" name="Line 15"/>
        <xdr:cNvSpPr>
          <a:spLocks/>
        </xdr:cNvSpPr>
      </xdr:nvSpPr>
      <xdr:spPr>
        <a:xfrm flipV="1">
          <a:off x="6553200" y="229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152400</xdr:rowOff>
    </xdr:from>
    <xdr:to>
      <xdr:col>5</xdr:col>
      <xdr:colOff>0</xdr:colOff>
      <xdr:row>13</xdr:row>
      <xdr:rowOff>152400</xdr:rowOff>
    </xdr:to>
    <xdr:sp>
      <xdr:nvSpPr>
        <xdr:cNvPr id="8" name="Line 16"/>
        <xdr:cNvSpPr>
          <a:spLocks/>
        </xdr:cNvSpPr>
      </xdr:nvSpPr>
      <xdr:spPr>
        <a:xfrm flipV="1">
          <a:off x="6553200" y="2495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152400</xdr:rowOff>
    </xdr:from>
    <xdr:to>
      <xdr:col>5</xdr:col>
      <xdr:colOff>0</xdr:colOff>
      <xdr:row>14</xdr:row>
      <xdr:rowOff>152400</xdr:rowOff>
    </xdr:to>
    <xdr:sp>
      <xdr:nvSpPr>
        <xdr:cNvPr id="9" name="Line 17"/>
        <xdr:cNvSpPr>
          <a:spLocks/>
        </xdr:cNvSpPr>
      </xdr:nvSpPr>
      <xdr:spPr>
        <a:xfrm flipV="1">
          <a:off x="6553200" y="269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21</xdr:row>
      <xdr:rowOff>0</xdr:rowOff>
    </xdr:from>
    <xdr:to>
      <xdr:col>5</xdr:col>
      <xdr:colOff>0</xdr:colOff>
      <xdr:row>21</xdr:row>
      <xdr:rowOff>0</xdr:rowOff>
    </xdr:to>
    <xdr:sp>
      <xdr:nvSpPr>
        <xdr:cNvPr id="10" name="Line 18"/>
        <xdr:cNvSpPr>
          <a:spLocks/>
        </xdr:cNvSpPr>
      </xdr:nvSpPr>
      <xdr:spPr>
        <a:xfrm flipV="1">
          <a:off x="6553200" y="390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xdr:row>
      <xdr:rowOff>152400</xdr:rowOff>
    </xdr:from>
    <xdr:to>
      <xdr:col>5</xdr:col>
      <xdr:colOff>0</xdr:colOff>
      <xdr:row>17</xdr:row>
      <xdr:rowOff>152400</xdr:rowOff>
    </xdr:to>
    <xdr:sp>
      <xdr:nvSpPr>
        <xdr:cNvPr id="11" name="Line 19"/>
        <xdr:cNvSpPr>
          <a:spLocks/>
        </xdr:cNvSpPr>
      </xdr:nvSpPr>
      <xdr:spPr>
        <a:xfrm flipV="1">
          <a:off x="6553200" y="3295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21</xdr:row>
      <xdr:rowOff>0</xdr:rowOff>
    </xdr:from>
    <xdr:to>
      <xdr:col>5</xdr:col>
      <xdr:colOff>0</xdr:colOff>
      <xdr:row>21</xdr:row>
      <xdr:rowOff>0</xdr:rowOff>
    </xdr:to>
    <xdr:sp>
      <xdr:nvSpPr>
        <xdr:cNvPr id="12" name="Line 20"/>
        <xdr:cNvSpPr>
          <a:spLocks/>
        </xdr:cNvSpPr>
      </xdr:nvSpPr>
      <xdr:spPr>
        <a:xfrm flipV="1">
          <a:off x="6553200" y="390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22</xdr:row>
      <xdr:rowOff>152400</xdr:rowOff>
    </xdr:from>
    <xdr:to>
      <xdr:col>5</xdr:col>
      <xdr:colOff>0</xdr:colOff>
      <xdr:row>22</xdr:row>
      <xdr:rowOff>152400</xdr:rowOff>
    </xdr:to>
    <xdr:sp>
      <xdr:nvSpPr>
        <xdr:cNvPr id="13" name="Line 21"/>
        <xdr:cNvSpPr>
          <a:spLocks/>
        </xdr:cNvSpPr>
      </xdr:nvSpPr>
      <xdr:spPr>
        <a:xfrm flipV="1">
          <a:off x="6553200" y="422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23</xdr:row>
      <xdr:rowOff>152400</xdr:rowOff>
    </xdr:from>
    <xdr:to>
      <xdr:col>5</xdr:col>
      <xdr:colOff>0</xdr:colOff>
      <xdr:row>23</xdr:row>
      <xdr:rowOff>152400</xdr:rowOff>
    </xdr:to>
    <xdr:sp>
      <xdr:nvSpPr>
        <xdr:cNvPr id="14" name="Line 22"/>
        <xdr:cNvSpPr>
          <a:spLocks/>
        </xdr:cNvSpPr>
      </xdr:nvSpPr>
      <xdr:spPr>
        <a:xfrm flipV="1">
          <a:off x="6553200" y="4429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24</xdr:row>
      <xdr:rowOff>0</xdr:rowOff>
    </xdr:from>
    <xdr:to>
      <xdr:col>5</xdr:col>
      <xdr:colOff>0</xdr:colOff>
      <xdr:row>24</xdr:row>
      <xdr:rowOff>0</xdr:rowOff>
    </xdr:to>
    <xdr:sp>
      <xdr:nvSpPr>
        <xdr:cNvPr id="15" name="Line 23"/>
        <xdr:cNvSpPr>
          <a:spLocks/>
        </xdr:cNvSpPr>
      </xdr:nvSpPr>
      <xdr:spPr>
        <a:xfrm flipV="1">
          <a:off x="6553200" y="447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152400</xdr:rowOff>
    </xdr:from>
    <xdr:to>
      <xdr:col>5</xdr:col>
      <xdr:colOff>0</xdr:colOff>
      <xdr:row>29</xdr:row>
      <xdr:rowOff>152400</xdr:rowOff>
    </xdr:to>
    <xdr:sp>
      <xdr:nvSpPr>
        <xdr:cNvPr id="16" name="Line 24"/>
        <xdr:cNvSpPr>
          <a:spLocks/>
        </xdr:cNvSpPr>
      </xdr:nvSpPr>
      <xdr:spPr>
        <a:xfrm flipV="1">
          <a:off x="6553200" y="5572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25</xdr:row>
      <xdr:rowOff>152400</xdr:rowOff>
    </xdr:from>
    <xdr:to>
      <xdr:col>5</xdr:col>
      <xdr:colOff>0</xdr:colOff>
      <xdr:row>25</xdr:row>
      <xdr:rowOff>152400</xdr:rowOff>
    </xdr:to>
    <xdr:sp>
      <xdr:nvSpPr>
        <xdr:cNvPr id="17" name="Line 25"/>
        <xdr:cNvSpPr>
          <a:spLocks/>
        </xdr:cNvSpPr>
      </xdr:nvSpPr>
      <xdr:spPr>
        <a:xfrm flipV="1">
          <a:off x="6553200"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26</xdr:row>
      <xdr:rowOff>152400</xdr:rowOff>
    </xdr:from>
    <xdr:to>
      <xdr:col>5</xdr:col>
      <xdr:colOff>0</xdr:colOff>
      <xdr:row>26</xdr:row>
      <xdr:rowOff>152400</xdr:rowOff>
    </xdr:to>
    <xdr:sp>
      <xdr:nvSpPr>
        <xdr:cNvPr id="18" name="Line 26"/>
        <xdr:cNvSpPr>
          <a:spLocks/>
        </xdr:cNvSpPr>
      </xdr:nvSpPr>
      <xdr:spPr>
        <a:xfrm flipV="1">
          <a:off x="655320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28</xdr:row>
      <xdr:rowOff>152400</xdr:rowOff>
    </xdr:from>
    <xdr:to>
      <xdr:col>5</xdr:col>
      <xdr:colOff>0</xdr:colOff>
      <xdr:row>28</xdr:row>
      <xdr:rowOff>152400</xdr:rowOff>
    </xdr:to>
    <xdr:sp>
      <xdr:nvSpPr>
        <xdr:cNvPr id="19" name="Line 27"/>
        <xdr:cNvSpPr>
          <a:spLocks/>
        </xdr:cNvSpPr>
      </xdr:nvSpPr>
      <xdr:spPr>
        <a:xfrm flipV="1">
          <a:off x="6553200" y="5391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35</xdr:row>
      <xdr:rowOff>0</xdr:rowOff>
    </xdr:from>
    <xdr:to>
      <xdr:col>5</xdr:col>
      <xdr:colOff>0</xdr:colOff>
      <xdr:row>35</xdr:row>
      <xdr:rowOff>0</xdr:rowOff>
    </xdr:to>
    <xdr:sp>
      <xdr:nvSpPr>
        <xdr:cNvPr id="20" name="Line 29"/>
        <xdr:cNvSpPr>
          <a:spLocks/>
        </xdr:cNvSpPr>
      </xdr:nvSpPr>
      <xdr:spPr>
        <a:xfrm flipV="1">
          <a:off x="6553200" y="653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44</xdr:row>
      <xdr:rowOff>152400</xdr:rowOff>
    </xdr:from>
    <xdr:to>
      <xdr:col>5</xdr:col>
      <xdr:colOff>0</xdr:colOff>
      <xdr:row>44</xdr:row>
      <xdr:rowOff>152400</xdr:rowOff>
    </xdr:to>
    <xdr:sp>
      <xdr:nvSpPr>
        <xdr:cNvPr id="21" name="Line 30"/>
        <xdr:cNvSpPr>
          <a:spLocks/>
        </xdr:cNvSpPr>
      </xdr:nvSpPr>
      <xdr:spPr>
        <a:xfrm flipV="1">
          <a:off x="6553200" y="830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36</xdr:row>
      <xdr:rowOff>152400</xdr:rowOff>
    </xdr:from>
    <xdr:to>
      <xdr:col>5</xdr:col>
      <xdr:colOff>0</xdr:colOff>
      <xdr:row>36</xdr:row>
      <xdr:rowOff>152400</xdr:rowOff>
    </xdr:to>
    <xdr:sp>
      <xdr:nvSpPr>
        <xdr:cNvPr id="22" name="Line 31"/>
        <xdr:cNvSpPr>
          <a:spLocks/>
        </xdr:cNvSpPr>
      </xdr:nvSpPr>
      <xdr:spPr>
        <a:xfrm flipV="1">
          <a:off x="6553200" y="685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152400</xdr:rowOff>
    </xdr:from>
    <xdr:to>
      <xdr:col>5</xdr:col>
      <xdr:colOff>0</xdr:colOff>
      <xdr:row>37</xdr:row>
      <xdr:rowOff>152400</xdr:rowOff>
    </xdr:to>
    <xdr:sp>
      <xdr:nvSpPr>
        <xdr:cNvPr id="23" name="Line 32"/>
        <xdr:cNvSpPr>
          <a:spLocks/>
        </xdr:cNvSpPr>
      </xdr:nvSpPr>
      <xdr:spPr>
        <a:xfrm flipV="1">
          <a:off x="6553200" y="7038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38</xdr:row>
      <xdr:rowOff>152400</xdr:rowOff>
    </xdr:from>
    <xdr:to>
      <xdr:col>5</xdr:col>
      <xdr:colOff>0</xdr:colOff>
      <xdr:row>38</xdr:row>
      <xdr:rowOff>152400</xdr:rowOff>
    </xdr:to>
    <xdr:sp>
      <xdr:nvSpPr>
        <xdr:cNvPr id="24" name="Line 33"/>
        <xdr:cNvSpPr>
          <a:spLocks/>
        </xdr:cNvSpPr>
      </xdr:nvSpPr>
      <xdr:spPr>
        <a:xfrm flipV="1">
          <a:off x="6553200" y="721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39</xdr:row>
      <xdr:rowOff>0</xdr:rowOff>
    </xdr:from>
    <xdr:to>
      <xdr:col>5</xdr:col>
      <xdr:colOff>0</xdr:colOff>
      <xdr:row>39</xdr:row>
      <xdr:rowOff>0</xdr:rowOff>
    </xdr:to>
    <xdr:sp>
      <xdr:nvSpPr>
        <xdr:cNvPr id="25" name="Line 34"/>
        <xdr:cNvSpPr>
          <a:spLocks/>
        </xdr:cNvSpPr>
      </xdr:nvSpPr>
      <xdr:spPr>
        <a:xfrm flipV="1">
          <a:off x="6553200" y="7248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41</xdr:row>
      <xdr:rowOff>152400</xdr:rowOff>
    </xdr:from>
    <xdr:to>
      <xdr:col>5</xdr:col>
      <xdr:colOff>0</xdr:colOff>
      <xdr:row>41</xdr:row>
      <xdr:rowOff>152400</xdr:rowOff>
    </xdr:to>
    <xdr:sp>
      <xdr:nvSpPr>
        <xdr:cNvPr id="26" name="Line 35"/>
        <xdr:cNvSpPr>
          <a:spLocks/>
        </xdr:cNvSpPr>
      </xdr:nvSpPr>
      <xdr:spPr>
        <a:xfrm flipV="1">
          <a:off x="6553200" y="7762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39</xdr:row>
      <xdr:rowOff>152400</xdr:rowOff>
    </xdr:from>
    <xdr:to>
      <xdr:col>5</xdr:col>
      <xdr:colOff>0</xdr:colOff>
      <xdr:row>39</xdr:row>
      <xdr:rowOff>152400</xdr:rowOff>
    </xdr:to>
    <xdr:sp>
      <xdr:nvSpPr>
        <xdr:cNvPr id="27" name="Line 36"/>
        <xdr:cNvSpPr>
          <a:spLocks/>
        </xdr:cNvSpPr>
      </xdr:nvSpPr>
      <xdr:spPr>
        <a:xfrm flipV="1">
          <a:off x="6553200" y="740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152400</xdr:rowOff>
    </xdr:from>
    <xdr:to>
      <xdr:col>5</xdr:col>
      <xdr:colOff>0</xdr:colOff>
      <xdr:row>48</xdr:row>
      <xdr:rowOff>152400</xdr:rowOff>
    </xdr:to>
    <xdr:sp>
      <xdr:nvSpPr>
        <xdr:cNvPr id="28" name="Line 37"/>
        <xdr:cNvSpPr>
          <a:spLocks/>
        </xdr:cNvSpPr>
      </xdr:nvSpPr>
      <xdr:spPr>
        <a:xfrm flipV="1">
          <a:off x="6553200" y="902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55</xdr:row>
      <xdr:rowOff>152400</xdr:rowOff>
    </xdr:from>
    <xdr:to>
      <xdr:col>5</xdr:col>
      <xdr:colOff>0</xdr:colOff>
      <xdr:row>55</xdr:row>
      <xdr:rowOff>152400</xdr:rowOff>
    </xdr:to>
    <xdr:sp>
      <xdr:nvSpPr>
        <xdr:cNvPr id="29" name="Line 38"/>
        <xdr:cNvSpPr>
          <a:spLocks/>
        </xdr:cNvSpPr>
      </xdr:nvSpPr>
      <xdr:spPr>
        <a:xfrm flipV="1">
          <a:off x="6553200" y="10334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56</xdr:row>
      <xdr:rowOff>152400</xdr:rowOff>
    </xdr:from>
    <xdr:to>
      <xdr:col>5</xdr:col>
      <xdr:colOff>0</xdr:colOff>
      <xdr:row>56</xdr:row>
      <xdr:rowOff>152400</xdr:rowOff>
    </xdr:to>
    <xdr:sp>
      <xdr:nvSpPr>
        <xdr:cNvPr id="30" name="Line 39"/>
        <xdr:cNvSpPr>
          <a:spLocks/>
        </xdr:cNvSpPr>
      </xdr:nvSpPr>
      <xdr:spPr>
        <a:xfrm flipV="1">
          <a:off x="6553200" y="1051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58</xdr:row>
      <xdr:rowOff>152400</xdr:rowOff>
    </xdr:from>
    <xdr:to>
      <xdr:col>5</xdr:col>
      <xdr:colOff>0</xdr:colOff>
      <xdr:row>58</xdr:row>
      <xdr:rowOff>152400</xdr:rowOff>
    </xdr:to>
    <xdr:sp>
      <xdr:nvSpPr>
        <xdr:cNvPr id="31" name="Line 40"/>
        <xdr:cNvSpPr>
          <a:spLocks/>
        </xdr:cNvSpPr>
      </xdr:nvSpPr>
      <xdr:spPr>
        <a:xfrm flipV="1">
          <a:off x="6553200" y="10868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60</xdr:row>
      <xdr:rowOff>0</xdr:rowOff>
    </xdr:from>
    <xdr:to>
      <xdr:col>5</xdr:col>
      <xdr:colOff>0</xdr:colOff>
      <xdr:row>60</xdr:row>
      <xdr:rowOff>0</xdr:rowOff>
    </xdr:to>
    <xdr:sp>
      <xdr:nvSpPr>
        <xdr:cNvPr id="32" name="Line 41"/>
        <xdr:cNvSpPr>
          <a:spLocks/>
        </xdr:cNvSpPr>
      </xdr:nvSpPr>
      <xdr:spPr>
        <a:xfrm flipV="1">
          <a:off x="6553200" y="1107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70</xdr:row>
      <xdr:rowOff>152400</xdr:rowOff>
    </xdr:from>
    <xdr:to>
      <xdr:col>5</xdr:col>
      <xdr:colOff>0</xdr:colOff>
      <xdr:row>70</xdr:row>
      <xdr:rowOff>152400</xdr:rowOff>
    </xdr:to>
    <xdr:sp>
      <xdr:nvSpPr>
        <xdr:cNvPr id="33" name="Line 42"/>
        <xdr:cNvSpPr>
          <a:spLocks/>
        </xdr:cNvSpPr>
      </xdr:nvSpPr>
      <xdr:spPr>
        <a:xfrm flipV="1">
          <a:off x="6553200" y="13087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61</xdr:row>
      <xdr:rowOff>152400</xdr:rowOff>
    </xdr:from>
    <xdr:to>
      <xdr:col>5</xdr:col>
      <xdr:colOff>0</xdr:colOff>
      <xdr:row>61</xdr:row>
      <xdr:rowOff>152400</xdr:rowOff>
    </xdr:to>
    <xdr:sp>
      <xdr:nvSpPr>
        <xdr:cNvPr id="34" name="Line 43"/>
        <xdr:cNvSpPr>
          <a:spLocks/>
        </xdr:cNvSpPr>
      </xdr:nvSpPr>
      <xdr:spPr>
        <a:xfrm flipV="1">
          <a:off x="6553200" y="1140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62</xdr:row>
      <xdr:rowOff>152400</xdr:rowOff>
    </xdr:from>
    <xdr:to>
      <xdr:col>5</xdr:col>
      <xdr:colOff>0</xdr:colOff>
      <xdr:row>62</xdr:row>
      <xdr:rowOff>152400</xdr:rowOff>
    </xdr:to>
    <xdr:sp>
      <xdr:nvSpPr>
        <xdr:cNvPr id="35" name="Line 44"/>
        <xdr:cNvSpPr>
          <a:spLocks/>
        </xdr:cNvSpPr>
      </xdr:nvSpPr>
      <xdr:spPr>
        <a:xfrm flipV="1">
          <a:off x="6553200" y="1158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63</xdr:row>
      <xdr:rowOff>152400</xdr:rowOff>
    </xdr:from>
    <xdr:to>
      <xdr:col>5</xdr:col>
      <xdr:colOff>0</xdr:colOff>
      <xdr:row>63</xdr:row>
      <xdr:rowOff>152400</xdr:rowOff>
    </xdr:to>
    <xdr:sp>
      <xdr:nvSpPr>
        <xdr:cNvPr id="36" name="Line 45"/>
        <xdr:cNvSpPr>
          <a:spLocks/>
        </xdr:cNvSpPr>
      </xdr:nvSpPr>
      <xdr:spPr>
        <a:xfrm flipV="1">
          <a:off x="6553200" y="1176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66</xdr:row>
      <xdr:rowOff>152400</xdr:rowOff>
    </xdr:from>
    <xdr:to>
      <xdr:col>5</xdr:col>
      <xdr:colOff>0</xdr:colOff>
      <xdr:row>66</xdr:row>
      <xdr:rowOff>152400</xdr:rowOff>
    </xdr:to>
    <xdr:sp>
      <xdr:nvSpPr>
        <xdr:cNvPr id="37" name="Line 46"/>
        <xdr:cNvSpPr>
          <a:spLocks/>
        </xdr:cNvSpPr>
      </xdr:nvSpPr>
      <xdr:spPr>
        <a:xfrm flipV="1">
          <a:off x="6553200" y="1230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64</xdr:row>
      <xdr:rowOff>152400</xdr:rowOff>
    </xdr:from>
    <xdr:to>
      <xdr:col>5</xdr:col>
      <xdr:colOff>0</xdr:colOff>
      <xdr:row>64</xdr:row>
      <xdr:rowOff>152400</xdr:rowOff>
    </xdr:to>
    <xdr:sp>
      <xdr:nvSpPr>
        <xdr:cNvPr id="38" name="Line 47"/>
        <xdr:cNvSpPr>
          <a:spLocks/>
        </xdr:cNvSpPr>
      </xdr:nvSpPr>
      <xdr:spPr>
        <a:xfrm flipV="1">
          <a:off x="6553200" y="1194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73</xdr:row>
      <xdr:rowOff>152400</xdr:rowOff>
    </xdr:from>
    <xdr:to>
      <xdr:col>5</xdr:col>
      <xdr:colOff>0</xdr:colOff>
      <xdr:row>73</xdr:row>
      <xdr:rowOff>152400</xdr:rowOff>
    </xdr:to>
    <xdr:sp>
      <xdr:nvSpPr>
        <xdr:cNvPr id="39" name="Line 48"/>
        <xdr:cNvSpPr>
          <a:spLocks/>
        </xdr:cNvSpPr>
      </xdr:nvSpPr>
      <xdr:spPr>
        <a:xfrm flipV="1">
          <a:off x="6553200" y="1363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79</xdr:row>
      <xdr:rowOff>0</xdr:rowOff>
    </xdr:from>
    <xdr:to>
      <xdr:col>5</xdr:col>
      <xdr:colOff>0</xdr:colOff>
      <xdr:row>79</xdr:row>
      <xdr:rowOff>0</xdr:rowOff>
    </xdr:to>
    <xdr:sp>
      <xdr:nvSpPr>
        <xdr:cNvPr id="40" name="Line 49"/>
        <xdr:cNvSpPr>
          <a:spLocks/>
        </xdr:cNvSpPr>
      </xdr:nvSpPr>
      <xdr:spPr>
        <a:xfrm flipV="1">
          <a:off x="6553200" y="1455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89</xdr:row>
      <xdr:rowOff>152400</xdr:rowOff>
    </xdr:from>
    <xdr:to>
      <xdr:col>5</xdr:col>
      <xdr:colOff>0</xdr:colOff>
      <xdr:row>89</xdr:row>
      <xdr:rowOff>152400</xdr:rowOff>
    </xdr:to>
    <xdr:sp>
      <xdr:nvSpPr>
        <xdr:cNvPr id="41" name="Line 50"/>
        <xdr:cNvSpPr>
          <a:spLocks/>
        </xdr:cNvSpPr>
      </xdr:nvSpPr>
      <xdr:spPr>
        <a:xfrm flipV="1">
          <a:off x="6553200" y="165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80</xdr:row>
      <xdr:rowOff>152400</xdr:rowOff>
    </xdr:from>
    <xdr:to>
      <xdr:col>5</xdr:col>
      <xdr:colOff>0</xdr:colOff>
      <xdr:row>80</xdr:row>
      <xdr:rowOff>152400</xdr:rowOff>
    </xdr:to>
    <xdr:sp>
      <xdr:nvSpPr>
        <xdr:cNvPr id="42" name="Line 51"/>
        <xdr:cNvSpPr>
          <a:spLocks/>
        </xdr:cNvSpPr>
      </xdr:nvSpPr>
      <xdr:spPr>
        <a:xfrm flipV="1">
          <a:off x="6553200" y="14878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81</xdr:row>
      <xdr:rowOff>152400</xdr:rowOff>
    </xdr:from>
    <xdr:to>
      <xdr:col>5</xdr:col>
      <xdr:colOff>0</xdr:colOff>
      <xdr:row>81</xdr:row>
      <xdr:rowOff>152400</xdr:rowOff>
    </xdr:to>
    <xdr:sp>
      <xdr:nvSpPr>
        <xdr:cNvPr id="43" name="Line 52"/>
        <xdr:cNvSpPr>
          <a:spLocks/>
        </xdr:cNvSpPr>
      </xdr:nvSpPr>
      <xdr:spPr>
        <a:xfrm flipV="1">
          <a:off x="6553200" y="1505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82</xdr:row>
      <xdr:rowOff>152400</xdr:rowOff>
    </xdr:from>
    <xdr:to>
      <xdr:col>5</xdr:col>
      <xdr:colOff>0</xdr:colOff>
      <xdr:row>82</xdr:row>
      <xdr:rowOff>152400</xdr:rowOff>
    </xdr:to>
    <xdr:sp>
      <xdr:nvSpPr>
        <xdr:cNvPr id="44" name="Line 53"/>
        <xdr:cNvSpPr>
          <a:spLocks/>
        </xdr:cNvSpPr>
      </xdr:nvSpPr>
      <xdr:spPr>
        <a:xfrm flipV="1">
          <a:off x="6553200" y="1524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85</xdr:row>
      <xdr:rowOff>152400</xdr:rowOff>
    </xdr:from>
    <xdr:to>
      <xdr:col>5</xdr:col>
      <xdr:colOff>0</xdr:colOff>
      <xdr:row>85</xdr:row>
      <xdr:rowOff>152400</xdr:rowOff>
    </xdr:to>
    <xdr:sp>
      <xdr:nvSpPr>
        <xdr:cNvPr id="45" name="Line 54"/>
        <xdr:cNvSpPr>
          <a:spLocks/>
        </xdr:cNvSpPr>
      </xdr:nvSpPr>
      <xdr:spPr>
        <a:xfrm flipV="1">
          <a:off x="6553200" y="1578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83</xdr:row>
      <xdr:rowOff>152400</xdr:rowOff>
    </xdr:from>
    <xdr:to>
      <xdr:col>5</xdr:col>
      <xdr:colOff>0</xdr:colOff>
      <xdr:row>83</xdr:row>
      <xdr:rowOff>152400</xdr:rowOff>
    </xdr:to>
    <xdr:sp>
      <xdr:nvSpPr>
        <xdr:cNvPr id="46" name="Line 55"/>
        <xdr:cNvSpPr>
          <a:spLocks/>
        </xdr:cNvSpPr>
      </xdr:nvSpPr>
      <xdr:spPr>
        <a:xfrm flipV="1">
          <a:off x="6553200" y="1542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104</xdr:row>
      <xdr:rowOff>0</xdr:rowOff>
    </xdr:from>
    <xdr:to>
      <xdr:col>5</xdr:col>
      <xdr:colOff>0</xdr:colOff>
      <xdr:row>104</xdr:row>
      <xdr:rowOff>0</xdr:rowOff>
    </xdr:to>
    <xdr:sp>
      <xdr:nvSpPr>
        <xdr:cNvPr id="47" name="Line 56"/>
        <xdr:cNvSpPr>
          <a:spLocks/>
        </xdr:cNvSpPr>
      </xdr:nvSpPr>
      <xdr:spPr>
        <a:xfrm flipV="1">
          <a:off x="6553200" y="1933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114</xdr:row>
      <xdr:rowOff>152400</xdr:rowOff>
    </xdr:from>
    <xdr:to>
      <xdr:col>5</xdr:col>
      <xdr:colOff>0</xdr:colOff>
      <xdr:row>114</xdr:row>
      <xdr:rowOff>152400</xdr:rowOff>
    </xdr:to>
    <xdr:sp>
      <xdr:nvSpPr>
        <xdr:cNvPr id="48" name="Line 57"/>
        <xdr:cNvSpPr>
          <a:spLocks/>
        </xdr:cNvSpPr>
      </xdr:nvSpPr>
      <xdr:spPr>
        <a:xfrm flipV="1">
          <a:off x="6553200" y="2137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105</xdr:row>
      <xdr:rowOff>152400</xdr:rowOff>
    </xdr:from>
    <xdr:to>
      <xdr:col>5</xdr:col>
      <xdr:colOff>0</xdr:colOff>
      <xdr:row>105</xdr:row>
      <xdr:rowOff>152400</xdr:rowOff>
    </xdr:to>
    <xdr:sp>
      <xdr:nvSpPr>
        <xdr:cNvPr id="49" name="Line 58"/>
        <xdr:cNvSpPr>
          <a:spLocks/>
        </xdr:cNvSpPr>
      </xdr:nvSpPr>
      <xdr:spPr>
        <a:xfrm flipV="1">
          <a:off x="6553200" y="1968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106</xdr:row>
      <xdr:rowOff>152400</xdr:rowOff>
    </xdr:from>
    <xdr:to>
      <xdr:col>5</xdr:col>
      <xdr:colOff>0</xdr:colOff>
      <xdr:row>106</xdr:row>
      <xdr:rowOff>152400</xdr:rowOff>
    </xdr:to>
    <xdr:sp>
      <xdr:nvSpPr>
        <xdr:cNvPr id="50" name="Line 59"/>
        <xdr:cNvSpPr>
          <a:spLocks/>
        </xdr:cNvSpPr>
      </xdr:nvSpPr>
      <xdr:spPr>
        <a:xfrm flipV="1">
          <a:off x="6553200" y="1986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107</xdr:row>
      <xdr:rowOff>152400</xdr:rowOff>
    </xdr:from>
    <xdr:to>
      <xdr:col>5</xdr:col>
      <xdr:colOff>0</xdr:colOff>
      <xdr:row>107</xdr:row>
      <xdr:rowOff>152400</xdr:rowOff>
    </xdr:to>
    <xdr:sp>
      <xdr:nvSpPr>
        <xdr:cNvPr id="51" name="Line 60"/>
        <xdr:cNvSpPr>
          <a:spLocks/>
        </xdr:cNvSpPr>
      </xdr:nvSpPr>
      <xdr:spPr>
        <a:xfrm flipV="1">
          <a:off x="6553200" y="2005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110</xdr:row>
      <xdr:rowOff>152400</xdr:rowOff>
    </xdr:from>
    <xdr:to>
      <xdr:col>5</xdr:col>
      <xdr:colOff>0</xdr:colOff>
      <xdr:row>110</xdr:row>
      <xdr:rowOff>152400</xdr:rowOff>
    </xdr:to>
    <xdr:sp>
      <xdr:nvSpPr>
        <xdr:cNvPr id="52" name="Line 61"/>
        <xdr:cNvSpPr>
          <a:spLocks/>
        </xdr:cNvSpPr>
      </xdr:nvSpPr>
      <xdr:spPr>
        <a:xfrm flipV="1">
          <a:off x="6553200" y="2059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116</xdr:row>
      <xdr:rowOff>0</xdr:rowOff>
    </xdr:from>
    <xdr:to>
      <xdr:col>5</xdr:col>
      <xdr:colOff>0</xdr:colOff>
      <xdr:row>116</xdr:row>
      <xdr:rowOff>0</xdr:rowOff>
    </xdr:to>
    <xdr:sp>
      <xdr:nvSpPr>
        <xdr:cNvPr id="53" name="Line 62"/>
        <xdr:cNvSpPr>
          <a:spLocks/>
        </xdr:cNvSpPr>
      </xdr:nvSpPr>
      <xdr:spPr>
        <a:xfrm flipV="1">
          <a:off x="6553200" y="2159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132</xdr:row>
      <xdr:rowOff>152400</xdr:rowOff>
    </xdr:from>
    <xdr:to>
      <xdr:col>5</xdr:col>
      <xdr:colOff>0</xdr:colOff>
      <xdr:row>132</xdr:row>
      <xdr:rowOff>152400</xdr:rowOff>
    </xdr:to>
    <xdr:sp>
      <xdr:nvSpPr>
        <xdr:cNvPr id="54" name="Line 63"/>
        <xdr:cNvSpPr>
          <a:spLocks/>
        </xdr:cNvSpPr>
      </xdr:nvSpPr>
      <xdr:spPr>
        <a:xfrm flipV="1">
          <a:off x="6553200" y="24765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133</xdr:row>
      <xdr:rowOff>0</xdr:rowOff>
    </xdr:from>
    <xdr:to>
      <xdr:col>5</xdr:col>
      <xdr:colOff>0</xdr:colOff>
      <xdr:row>133</xdr:row>
      <xdr:rowOff>0</xdr:rowOff>
    </xdr:to>
    <xdr:sp>
      <xdr:nvSpPr>
        <xdr:cNvPr id="55" name="Line 64"/>
        <xdr:cNvSpPr>
          <a:spLocks/>
        </xdr:cNvSpPr>
      </xdr:nvSpPr>
      <xdr:spPr>
        <a:xfrm flipV="1">
          <a:off x="6553200" y="2480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133</xdr:row>
      <xdr:rowOff>0</xdr:rowOff>
    </xdr:from>
    <xdr:to>
      <xdr:col>5</xdr:col>
      <xdr:colOff>0</xdr:colOff>
      <xdr:row>133</xdr:row>
      <xdr:rowOff>0</xdr:rowOff>
    </xdr:to>
    <xdr:sp>
      <xdr:nvSpPr>
        <xdr:cNvPr id="56" name="Line 65"/>
        <xdr:cNvSpPr>
          <a:spLocks/>
        </xdr:cNvSpPr>
      </xdr:nvSpPr>
      <xdr:spPr>
        <a:xfrm flipV="1">
          <a:off x="6553200" y="2480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xdr:row>
      <xdr:rowOff>0</xdr:rowOff>
    </xdr:from>
    <xdr:to>
      <xdr:col>5</xdr:col>
      <xdr:colOff>0</xdr:colOff>
      <xdr:row>32</xdr:row>
      <xdr:rowOff>0</xdr:rowOff>
    </xdr:to>
    <xdr:sp>
      <xdr:nvSpPr>
        <xdr:cNvPr id="57" name="Line 66"/>
        <xdr:cNvSpPr>
          <a:spLocks/>
        </xdr:cNvSpPr>
      </xdr:nvSpPr>
      <xdr:spPr>
        <a:xfrm flipV="1">
          <a:off x="6553200" y="599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xdr:row>
      <xdr:rowOff>0</xdr:rowOff>
    </xdr:from>
    <xdr:to>
      <xdr:col>5</xdr:col>
      <xdr:colOff>0</xdr:colOff>
      <xdr:row>32</xdr:row>
      <xdr:rowOff>0</xdr:rowOff>
    </xdr:to>
    <xdr:sp>
      <xdr:nvSpPr>
        <xdr:cNvPr id="58" name="Line 67"/>
        <xdr:cNvSpPr>
          <a:spLocks/>
        </xdr:cNvSpPr>
      </xdr:nvSpPr>
      <xdr:spPr>
        <a:xfrm flipV="1">
          <a:off x="6553200" y="599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47</xdr:row>
      <xdr:rowOff>0</xdr:rowOff>
    </xdr:from>
    <xdr:to>
      <xdr:col>5</xdr:col>
      <xdr:colOff>0</xdr:colOff>
      <xdr:row>47</xdr:row>
      <xdr:rowOff>0</xdr:rowOff>
    </xdr:to>
    <xdr:sp>
      <xdr:nvSpPr>
        <xdr:cNvPr id="59" name="Line 96"/>
        <xdr:cNvSpPr>
          <a:spLocks/>
        </xdr:cNvSpPr>
      </xdr:nvSpPr>
      <xdr:spPr>
        <a:xfrm flipV="1">
          <a:off x="6553200" y="870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xdr:row>
      <xdr:rowOff>0</xdr:rowOff>
    </xdr:from>
    <xdr:to>
      <xdr:col>5</xdr:col>
      <xdr:colOff>0</xdr:colOff>
      <xdr:row>72</xdr:row>
      <xdr:rowOff>0</xdr:rowOff>
    </xdr:to>
    <xdr:sp>
      <xdr:nvSpPr>
        <xdr:cNvPr id="60" name="Line 97"/>
        <xdr:cNvSpPr>
          <a:spLocks/>
        </xdr:cNvSpPr>
      </xdr:nvSpPr>
      <xdr:spPr>
        <a:xfrm flipV="1">
          <a:off x="6553200" y="1330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91</xdr:row>
      <xdr:rowOff>0</xdr:rowOff>
    </xdr:from>
    <xdr:to>
      <xdr:col>5</xdr:col>
      <xdr:colOff>0</xdr:colOff>
      <xdr:row>91</xdr:row>
      <xdr:rowOff>0</xdr:rowOff>
    </xdr:to>
    <xdr:sp>
      <xdr:nvSpPr>
        <xdr:cNvPr id="61" name="Line 99"/>
        <xdr:cNvSpPr>
          <a:spLocks/>
        </xdr:cNvSpPr>
      </xdr:nvSpPr>
      <xdr:spPr>
        <a:xfrm flipV="1">
          <a:off x="6553200" y="1674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67</xdr:row>
      <xdr:rowOff>0</xdr:rowOff>
    </xdr:from>
    <xdr:to>
      <xdr:col>5</xdr:col>
      <xdr:colOff>0</xdr:colOff>
      <xdr:row>67</xdr:row>
      <xdr:rowOff>0</xdr:rowOff>
    </xdr:to>
    <xdr:sp>
      <xdr:nvSpPr>
        <xdr:cNvPr id="62" name="Line 100"/>
        <xdr:cNvSpPr>
          <a:spLocks/>
        </xdr:cNvSpPr>
      </xdr:nvSpPr>
      <xdr:spPr>
        <a:xfrm flipV="1">
          <a:off x="6553200" y="1233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79</xdr:row>
      <xdr:rowOff>0</xdr:rowOff>
    </xdr:from>
    <xdr:to>
      <xdr:col>5</xdr:col>
      <xdr:colOff>0</xdr:colOff>
      <xdr:row>79</xdr:row>
      <xdr:rowOff>0</xdr:rowOff>
    </xdr:to>
    <xdr:sp>
      <xdr:nvSpPr>
        <xdr:cNvPr id="63" name="Line 102"/>
        <xdr:cNvSpPr>
          <a:spLocks/>
        </xdr:cNvSpPr>
      </xdr:nvSpPr>
      <xdr:spPr>
        <a:xfrm flipV="1">
          <a:off x="6553200" y="1455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152400</xdr:rowOff>
    </xdr:from>
    <xdr:to>
      <xdr:col>5</xdr:col>
      <xdr:colOff>0</xdr:colOff>
      <xdr:row>34</xdr:row>
      <xdr:rowOff>152400</xdr:rowOff>
    </xdr:to>
    <xdr:sp>
      <xdr:nvSpPr>
        <xdr:cNvPr id="64" name="Line 103"/>
        <xdr:cNvSpPr>
          <a:spLocks/>
        </xdr:cNvSpPr>
      </xdr:nvSpPr>
      <xdr:spPr>
        <a:xfrm flipV="1">
          <a:off x="6553200" y="649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22</xdr:row>
      <xdr:rowOff>0</xdr:rowOff>
    </xdr:from>
    <xdr:to>
      <xdr:col>5</xdr:col>
      <xdr:colOff>0</xdr:colOff>
      <xdr:row>22</xdr:row>
      <xdr:rowOff>0</xdr:rowOff>
    </xdr:to>
    <xdr:sp>
      <xdr:nvSpPr>
        <xdr:cNvPr id="65" name="Line 104"/>
        <xdr:cNvSpPr>
          <a:spLocks/>
        </xdr:cNvSpPr>
      </xdr:nvSpPr>
      <xdr:spPr>
        <a:xfrm flipV="1">
          <a:off x="6553200" y="407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108</xdr:row>
      <xdr:rowOff>152400</xdr:rowOff>
    </xdr:from>
    <xdr:to>
      <xdr:col>5</xdr:col>
      <xdr:colOff>0</xdr:colOff>
      <xdr:row>108</xdr:row>
      <xdr:rowOff>152400</xdr:rowOff>
    </xdr:to>
    <xdr:sp>
      <xdr:nvSpPr>
        <xdr:cNvPr id="66" name="Line 105"/>
        <xdr:cNvSpPr>
          <a:spLocks/>
        </xdr:cNvSpPr>
      </xdr:nvSpPr>
      <xdr:spPr>
        <a:xfrm flipV="1">
          <a:off x="6553200" y="2023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xdr:row>
      <xdr:rowOff>200025</xdr:rowOff>
    </xdr:from>
    <xdr:to>
      <xdr:col>5</xdr:col>
      <xdr:colOff>0</xdr:colOff>
      <xdr:row>27</xdr:row>
      <xdr:rowOff>200025</xdr:rowOff>
    </xdr:to>
    <xdr:sp>
      <xdr:nvSpPr>
        <xdr:cNvPr id="67" name="Line 106"/>
        <xdr:cNvSpPr>
          <a:spLocks/>
        </xdr:cNvSpPr>
      </xdr:nvSpPr>
      <xdr:spPr>
        <a:xfrm flipV="1">
          <a:off x="6553200" y="523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xdr:row>
      <xdr:rowOff>152400</xdr:rowOff>
    </xdr:from>
    <xdr:to>
      <xdr:col>5</xdr:col>
      <xdr:colOff>0</xdr:colOff>
      <xdr:row>32</xdr:row>
      <xdr:rowOff>152400</xdr:rowOff>
    </xdr:to>
    <xdr:sp>
      <xdr:nvSpPr>
        <xdr:cNvPr id="68" name="Line 107"/>
        <xdr:cNvSpPr>
          <a:spLocks/>
        </xdr:cNvSpPr>
      </xdr:nvSpPr>
      <xdr:spPr>
        <a:xfrm flipV="1">
          <a:off x="6553200" y="614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42</xdr:row>
      <xdr:rowOff>0</xdr:rowOff>
    </xdr:from>
    <xdr:to>
      <xdr:col>5</xdr:col>
      <xdr:colOff>0</xdr:colOff>
      <xdr:row>42</xdr:row>
      <xdr:rowOff>0</xdr:rowOff>
    </xdr:to>
    <xdr:sp>
      <xdr:nvSpPr>
        <xdr:cNvPr id="69" name="Line 108"/>
        <xdr:cNvSpPr>
          <a:spLocks/>
        </xdr:cNvSpPr>
      </xdr:nvSpPr>
      <xdr:spPr>
        <a:xfrm flipV="1">
          <a:off x="6553200" y="779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0</xdr:rowOff>
    </xdr:from>
    <xdr:to>
      <xdr:col>5</xdr:col>
      <xdr:colOff>0</xdr:colOff>
      <xdr:row>48</xdr:row>
      <xdr:rowOff>0</xdr:rowOff>
    </xdr:to>
    <xdr:sp>
      <xdr:nvSpPr>
        <xdr:cNvPr id="70" name="Line 109"/>
        <xdr:cNvSpPr>
          <a:spLocks/>
        </xdr:cNvSpPr>
      </xdr:nvSpPr>
      <xdr:spPr>
        <a:xfrm flipV="1">
          <a:off x="6553200" y="887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152400</xdr:rowOff>
    </xdr:from>
    <xdr:to>
      <xdr:col>5</xdr:col>
      <xdr:colOff>0</xdr:colOff>
      <xdr:row>10</xdr:row>
      <xdr:rowOff>152400</xdr:rowOff>
    </xdr:to>
    <xdr:sp>
      <xdr:nvSpPr>
        <xdr:cNvPr id="71" name="Line 110"/>
        <xdr:cNvSpPr>
          <a:spLocks/>
        </xdr:cNvSpPr>
      </xdr:nvSpPr>
      <xdr:spPr>
        <a:xfrm flipV="1">
          <a:off x="6553200" y="189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180975</xdr:rowOff>
    </xdr:from>
    <xdr:to>
      <xdr:col>5</xdr:col>
      <xdr:colOff>0</xdr:colOff>
      <xdr:row>40</xdr:row>
      <xdr:rowOff>180975</xdr:rowOff>
    </xdr:to>
    <xdr:sp>
      <xdr:nvSpPr>
        <xdr:cNvPr id="72" name="Line 111"/>
        <xdr:cNvSpPr>
          <a:spLocks/>
        </xdr:cNvSpPr>
      </xdr:nvSpPr>
      <xdr:spPr>
        <a:xfrm flipV="1">
          <a:off x="6553200" y="761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57</xdr:row>
      <xdr:rowOff>171450</xdr:rowOff>
    </xdr:from>
    <xdr:to>
      <xdr:col>5</xdr:col>
      <xdr:colOff>0</xdr:colOff>
      <xdr:row>57</xdr:row>
      <xdr:rowOff>171450</xdr:rowOff>
    </xdr:to>
    <xdr:sp>
      <xdr:nvSpPr>
        <xdr:cNvPr id="73" name="Line 112"/>
        <xdr:cNvSpPr>
          <a:spLocks/>
        </xdr:cNvSpPr>
      </xdr:nvSpPr>
      <xdr:spPr>
        <a:xfrm flipV="1">
          <a:off x="6553200" y="10715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65</xdr:row>
      <xdr:rowOff>180975</xdr:rowOff>
    </xdr:from>
    <xdr:to>
      <xdr:col>5</xdr:col>
      <xdr:colOff>0</xdr:colOff>
      <xdr:row>65</xdr:row>
      <xdr:rowOff>180975</xdr:rowOff>
    </xdr:to>
    <xdr:sp>
      <xdr:nvSpPr>
        <xdr:cNvPr id="74" name="Line 113"/>
        <xdr:cNvSpPr>
          <a:spLocks/>
        </xdr:cNvSpPr>
      </xdr:nvSpPr>
      <xdr:spPr>
        <a:xfrm flipV="1">
          <a:off x="6553200" y="1215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74</xdr:row>
      <xdr:rowOff>152400</xdr:rowOff>
    </xdr:from>
    <xdr:to>
      <xdr:col>5</xdr:col>
      <xdr:colOff>0</xdr:colOff>
      <xdr:row>74</xdr:row>
      <xdr:rowOff>152400</xdr:rowOff>
    </xdr:to>
    <xdr:sp>
      <xdr:nvSpPr>
        <xdr:cNvPr id="75" name="Line 114"/>
        <xdr:cNvSpPr>
          <a:spLocks/>
        </xdr:cNvSpPr>
      </xdr:nvSpPr>
      <xdr:spPr>
        <a:xfrm flipV="1">
          <a:off x="6553200" y="13811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76</xdr:row>
      <xdr:rowOff>171450</xdr:rowOff>
    </xdr:from>
    <xdr:to>
      <xdr:col>5</xdr:col>
      <xdr:colOff>0</xdr:colOff>
      <xdr:row>76</xdr:row>
      <xdr:rowOff>171450</xdr:rowOff>
    </xdr:to>
    <xdr:sp>
      <xdr:nvSpPr>
        <xdr:cNvPr id="76" name="Line 115"/>
        <xdr:cNvSpPr>
          <a:spLocks/>
        </xdr:cNvSpPr>
      </xdr:nvSpPr>
      <xdr:spPr>
        <a:xfrm flipV="1">
          <a:off x="6553200" y="1418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84</xdr:row>
      <xdr:rowOff>180975</xdr:rowOff>
    </xdr:from>
    <xdr:to>
      <xdr:col>5</xdr:col>
      <xdr:colOff>0</xdr:colOff>
      <xdr:row>84</xdr:row>
      <xdr:rowOff>180975</xdr:rowOff>
    </xdr:to>
    <xdr:sp>
      <xdr:nvSpPr>
        <xdr:cNvPr id="77" name="Line 116"/>
        <xdr:cNvSpPr>
          <a:spLocks/>
        </xdr:cNvSpPr>
      </xdr:nvSpPr>
      <xdr:spPr>
        <a:xfrm flipV="1">
          <a:off x="6553200" y="15630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109</xdr:row>
      <xdr:rowOff>180975</xdr:rowOff>
    </xdr:from>
    <xdr:to>
      <xdr:col>5</xdr:col>
      <xdr:colOff>0</xdr:colOff>
      <xdr:row>109</xdr:row>
      <xdr:rowOff>180975</xdr:rowOff>
    </xdr:to>
    <xdr:sp>
      <xdr:nvSpPr>
        <xdr:cNvPr id="78" name="Line 117"/>
        <xdr:cNvSpPr>
          <a:spLocks/>
        </xdr:cNvSpPr>
      </xdr:nvSpPr>
      <xdr:spPr>
        <a:xfrm flipV="1">
          <a:off x="6553200" y="2044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126</xdr:row>
      <xdr:rowOff>142875</xdr:rowOff>
    </xdr:from>
    <xdr:to>
      <xdr:col>5</xdr:col>
      <xdr:colOff>0</xdr:colOff>
      <xdr:row>126</xdr:row>
      <xdr:rowOff>142875</xdr:rowOff>
    </xdr:to>
    <xdr:sp>
      <xdr:nvSpPr>
        <xdr:cNvPr id="79" name="Line 118"/>
        <xdr:cNvSpPr>
          <a:spLocks/>
        </xdr:cNvSpPr>
      </xdr:nvSpPr>
      <xdr:spPr>
        <a:xfrm flipV="1">
          <a:off x="6553200" y="2362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92</xdr:row>
      <xdr:rowOff>152400</xdr:rowOff>
    </xdr:from>
    <xdr:to>
      <xdr:col>5</xdr:col>
      <xdr:colOff>0</xdr:colOff>
      <xdr:row>92</xdr:row>
      <xdr:rowOff>152400</xdr:rowOff>
    </xdr:to>
    <xdr:sp>
      <xdr:nvSpPr>
        <xdr:cNvPr id="80" name="Line 119"/>
        <xdr:cNvSpPr>
          <a:spLocks/>
        </xdr:cNvSpPr>
      </xdr:nvSpPr>
      <xdr:spPr>
        <a:xfrm flipV="1">
          <a:off x="6553200" y="1707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93</xdr:row>
      <xdr:rowOff>0</xdr:rowOff>
    </xdr:from>
    <xdr:to>
      <xdr:col>5</xdr:col>
      <xdr:colOff>0</xdr:colOff>
      <xdr:row>93</xdr:row>
      <xdr:rowOff>0</xdr:rowOff>
    </xdr:to>
    <xdr:sp>
      <xdr:nvSpPr>
        <xdr:cNvPr id="81" name="Line 120"/>
        <xdr:cNvSpPr>
          <a:spLocks/>
        </xdr:cNvSpPr>
      </xdr:nvSpPr>
      <xdr:spPr>
        <a:xfrm flipV="1">
          <a:off x="6553200" y="1711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93</xdr:row>
      <xdr:rowOff>0</xdr:rowOff>
    </xdr:from>
    <xdr:to>
      <xdr:col>5</xdr:col>
      <xdr:colOff>0</xdr:colOff>
      <xdr:row>93</xdr:row>
      <xdr:rowOff>0</xdr:rowOff>
    </xdr:to>
    <xdr:sp>
      <xdr:nvSpPr>
        <xdr:cNvPr id="82" name="Line 121"/>
        <xdr:cNvSpPr>
          <a:spLocks/>
        </xdr:cNvSpPr>
      </xdr:nvSpPr>
      <xdr:spPr>
        <a:xfrm flipV="1">
          <a:off x="6553200" y="1711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219075</xdr:colOff>
      <xdr:row>271</xdr:row>
      <xdr:rowOff>0</xdr:rowOff>
    </xdr:from>
    <xdr:to>
      <xdr:col>11</xdr:col>
      <xdr:colOff>257175</xdr:colOff>
      <xdr:row>271</xdr:row>
      <xdr:rowOff>0</xdr:rowOff>
    </xdr:to>
    <xdr:sp>
      <xdr:nvSpPr>
        <xdr:cNvPr id="83" name="Line 122"/>
        <xdr:cNvSpPr>
          <a:spLocks/>
        </xdr:cNvSpPr>
      </xdr:nvSpPr>
      <xdr:spPr>
        <a:xfrm flipV="1">
          <a:off x="11563350" y="472440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219075</xdr:colOff>
      <xdr:row>269</xdr:row>
      <xdr:rowOff>142875</xdr:rowOff>
    </xdr:from>
    <xdr:to>
      <xdr:col>11</xdr:col>
      <xdr:colOff>257175</xdr:colOff>
      <xdr:row>269</xdr:row>
      <xdr:rowOff>142875</xdr:rowOff>
    </xdr:to>
    <xdr:sp>
      <xdr:nvSpPr>
        <xdr:cNvPr id="84" name="Line 123"/>
        <xdr:cNvSpPr>
          <a:spLocks/>
        </xdr:cNvSpPr>
      </xdr:nvSpPr>
      <xdr:spPr>
        <a:xfrm flipV="1">
          <a:off x="11563350" y="470630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209550</xdr:colOff>
      <xdr:row>270</xdr:row>
      <xdr:rowOff>9525</xdr:rowOff>
    </xdr:from>
    <xdr:to>
      <xdr:col>11</xdr:col>
      <xdr:colOff>247650</xdr:colOff>
      <xdr:row>270</xdr:row>
      <xdr:rowOff>9525</xdr:rowOff>
    </xdr:to>
    <xdr:sp>
      <xdr:nvSpPr>
        <xdr:cNvPr id="85" name="Line 124"/>
        <xdr:cNvSpPr>
          <a:spLocks/>
        </xdr:cNvSpPr>
      </xdr:nvSpPr>
      <xdr:spPr>
        <a:xfrm flipV="1">
          <a:off x="11553825" y="470916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171450</xdr:colOff>
      <xdr:row>273</xdr:row>
      <xdr:rowOff>38100</xdr:rowOff>
    </xdr:from>
    <xdr:to>
      <xdr:col>13</xdr:col>
      <xdr:colOff>209550</xdr:colOff>
      <xdr:row>273</xdr:row>
      <xdr:rowOff>38100</xdr:rowOff>
    </xdr:to>
    <xdr:sp>
      <xdr:nvSpPr>
        <xdr:cNvPr id="86" name="Line 125"/>
        <xdr:cNvSpPr>
          <a:spLocks/>
        </xdr:cNvSpPr>
      </xdr:nvSpPr>
      <xdr:spPr>
        <a:xfrm flipV="1">
          <a:off x="12734925" y="476059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0</xdr:colOff>
      <xdr:row>8</xdr:row>
      <xdr:rowOff>0</xdr:rowOff>
    </xdr:to>
    <xdr:sp>
      <xdr:nvSpPr>
        <xdr:cNvPr id="87" name="Line 126"/>
        <xdr:cNvSpPr>
          <a:spLocks/>
        </xdr:cNvSpPr>
      </xdr:nvSpPr>
      <xdr:spPr>
        <a:xfrm flipV="1">
          <a:off x="6553200" y="134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77</xdr:row>
      <xdr:rowOff>152400</xdr:rowOff>
    </xdr:from>
    <xdr:to>
      <xdr:col>5</xdr:col>
      <xdr:colOff>0</xdr:colOff>
      <xdr:row>77</xdr:row>
      <xdr:rowOff>152400</xdr:rowOff>
    </xdr:to>
    <xdr:sp>
      <xdr:nvSpPr>
        <xdr:cNvPr id="88" name="Line 127"/>
        <xdr:cNvSpPr>
          <a:spLocks/>
        </xdr:cNvSpPr>
      </xdr:nvSpPr>
      <xdr:spPr>
        <a:xfrm flipV="1">
          <a:off x="6553200" y="1433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102</xdr:row>
      <xdr:rowOff>152400</xdr:rowOff>
    </xdr:from>
    <xdr:to>
      <xdr:col>5</xdr:col>
      <xdr:colOff>0</xdr:colOff>
      <xdr:row>102</xdr:row>
      <xdr:rowOff>152400</xdr:rowOff>
    </xdr:to>
    <xdr:sp>
      <xdr:nvSpPr>
        <xdr:cNvPr id="89" name="Line 128"/>
        <xdr:cNvSpPr>
          <a:spLocks/>
        </xdr:cNvSpPr>
      </xdr:nvSpPr>
      <xdr:spPr>
        <a:xfrm flipV="1">
          <a:off x="6553200" y="19116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120</xdr:row>
      <xdr:rowOff>152400</xdr:rowOff>
    </xdr:from>
    <xdr:to>
      <xdr:col>5</xdr:col>
      <xdr:colOff>0</xdr:colOff>
      <xdr:row>120</xdr:row>
      <xdr:rowOff>152400</xdr:rowOff>
    </xdr:to>
    <xdr:sp>
      <xdr:nvSpPr>
        <xdr:cNvPr id="90" name="Line 129"/>
        <xdr:cNvSpPr>
          <a:spLocks/>
        </xdr:cNvSpPr>
      </xdr:nvSpPr>
      <xdr:spPr>
        <a:xfrm flipV="1">
          <a:off x="6553200" y="2250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0</xdr:rowOff>
    </xdr:from>
    <xdr:to>
      <xdr:col>5</xdr:col>
      <xdr:colOff>0</xdr:colOff>
      <xdr:row>34</xdr:row>
      <xdr:rowOff>0</xdr:rowOff>
    </xdr:to>
    <xdr:sp>
      <xdr:nvSpPr>
        <xdr:cNvPr id="91" name="Line 130"/>
        <xdr:cNvSpPr>
          <a:spLocks/>
        </xdr:cNvSpPr>
      </xdr:nvSpPr>
      <xdr:spPr>
        <a:xfrm flipV="1">
          <a:off x="6553200"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60</xdr:row>
      <xdr:rowOff>0</xdr:rowOff>
    </xdr:from>
    <xdr:to>
      <xdr:col>5</xdr:col>
      <xdr:colOff>0</xdr:colOff>
      <xdr:row>60</xdr:row>
      <xdr:rowOff>0</xdr:rowOff>
    </xdr:to>
    <xdr:sp>
      <xdr:nvSpPr>
        <xdr:cNvPr id="92" name="Line 131"/>
        <xdr:cNvSpPr>
          <a:spLocks/>
        </xdr:cNvSpPr>
      </xdr:nvSpPr>
      <xdr:spPr>
        <a:xfrm flipV="1">
          <a:off x="6553200" y="1107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xdr:row>
      <xdr:rowOff>0</xdr:rowOff>
    </xdr:from>
    <xdr:to>
      <xdr:col>5</xdr:col>
      <xdr:colOff>0</xdr:colOff>
      <xdr:row>72</xdr:row>
      <xdr:rowOff>0</xdr:rowOff>
    </xdr:to>
    <xdr:sp>
      <xdr:nvSpPr>
        <xdr:cNvPr id="93" name="Line 132"/>
        <xdr:cNvSpPr>
          <a:spLocks/>
        </xdr:cNvSpPr>
      </xdr:nvSpPr>
      <xdr:spPr>
        <a:xfrm flipV="1">
          <a:off x="6553200" y="1330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79</xdr:row>
      <xdr:rowOff>0</xdr:rowOff>
    </xdr:from>
    <xdr:to>
      <xdr:col>5</xdr:col>
      <xdr:colOff>0</xdr:colOff>
      <xdr:row>79</xdr:row>
      <xdr:rowOff>0</xdr:rowOff>
    </xdr:to>
    <xdr:sp>
      <xdr:nvSpPr>
        <xdr:cNvPr id="94" name="Line 133"/>
        <xdr:cNvSpPr>
          <a:spLocks/>
        </xdr:cNvSpPr>
      </xdr:nvSpPr>
      <xdr:spPr>
        <a:xfrm flipV="1">
          <a:off x="6553200" y="1455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100</xdr:row>
      <xdr:rowOff>0</xdr:rowOff>
    </xdr:from>
    <xdr:to>
      <xdr:col>5</xdr:col>
      <xdr:colOff>0</xdr:colOff>
      <xdr:row>100</xdr:row>
      <xdr:rowOff>0</xdr:rowOff>
    </xdr:to>
    <xdr:sp>
      <xdr:nvSpPr>
        <xdr:cNvPr id="95" name="Line 134"/>
        <xdr:cNvSpPr>
          <a:spLocks/>
        </xdr:cNvSpPr>
      </xdr:nvSpPr>
      <xdr:spPr>
        <a:xfrm flipV="1">
          <a:off x="6553200" y="1858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104</xdr:row>
      <xdr:rowOff>0</xdr:rowOff>
    </xdr:from>
    <xdr:to>
      <xdr:col>5</xdr:col>
      <xdr:colOff>0</xdr:colOff>
      <xdr:row>104</xdr:row>
      <xdr:rowOff>0</xdr:rowOff>
    </xdr:to>
    <xdr:sp>
      <xdr:nvSpPr>
        <xdr:cNvPr id="96" name="Line 135"/>
        <xdr:cNvSpPr>
          <a:spLocks/>
        </xdr:cNvSpPr>
      </xdr:nvSpPr>
      <xdr:spPr>
        <a:xfrm flipV="1">
          <a:off x="6553200" y="1933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116</xdr:row>
      <xdr:rowOff>0</xdr:rowOff>
    </xdr:from>
    <xdr:to>
      <xdr:col>5</xdr:col>
      <xdr:colOff>0</xdr:colOff>
      <xdr:row>116</xdr:row>
      <xdr:rowOff>0</xdr:rowOff>
    </xdr:to>
    <xdr:sp>
      <xdr:nvSpPr>
        <xdr:cNvPr id="97" name="Line 137"/>
        <xdr:cNvSpPr>
          <a:spLocks/>
        </xdr:cNvSpPr>
      </xdr:nvSpPr>
      <xdr:spPr>
        <a:xfrm flipV="1">
          <a:off x="6553200" y="2159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122</xdr:row>
      <xdr:rowOff>0</xdr:rowOff>
    </xdr:from>
    <xdr:to>
      <xdr:col>5</xdr:col>
      <xdr:colOff>0</xdr:colOff>
      <xdr:row>122</xdr:row>
      <xdr:rowOff>0</xdr:rowOff>
    </xdr:to>
    <xdr:sp>
      <xdr:nvSpPr>
        <xdr:cNvPr id="98" name="Line 138"/>
        <xdr:cNvSpPr>
          <a:spLocks/>
        </xdr:cNvSpPr>
      </xdr:nvSpPr>
      <xdr:spPr>
        <a:xfrm flipV="1">
          <a:off x="6553200" y="22736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75</xdr:row>
      <xdr:rowOff>171450</xdr:rowOff>
    </xdr:from>
    <xdr:to>
      <xdr:col>5</xdr:col>
      <xdr:colOff>0</xdr:colOff>
      <xdr:row>75</xdr:row>
      <xdr:rowOff>171450</xdr:rowOff>
    </xdr:to>
    <xdr:sp>
      <xdr:nvSpPr>
        <xdr:cNvPr id="99" name="Line 140"/>
        <xdr:cNvSpPr>
          <a:spLocks/>
        </xdr:cNvSpPr>
      </xdr:nvSpPr>
      <xdr:spPr>
        <a:xfrm flipV="1">
          <a:off x="6553200" y="1401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33</xdr:row>
      <xdr:rowOff>152400</xdr:rowOff>
    </xdr:from>
    <xdr:to>
      <xdr:col>5</xdr:col>
      <xdr:colOff>0</xdr:colOff>
      <xdr:row>33</xdr:row>
      <xdr:rowOff>152400</xdr:rowOff>
    </xdr:to>
    <xdr:sp>
      <xdr:nvSpPr>
        <xdr:cNvPr id="100" name="Line 141"/>
        <xdr:cNvSpPr>
          <a:spLocks/>
        </xdr:cNvSpPr>
      </xdr:nvSpPr>
      <xdr:spPr>
        <a:xfrm flipV="1">
          <a:off x="6553200" y="6315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35</xdr:row>
      <xdr:rowOff>0</xdr:rowOff>
    </xdr:from>
    <xdr:to>
      <xdr:col>5</xdr:col>
      <xdr:colOff>0</xdr:colOff>
      <xdr:row>35</xdr:row>
      <xdr:rowOff>0</xdr:rowOff>
    </xdr:to>
    <xdr:sp>
      <xdr:nvSpPr>
        <xdr:cNvPr id="101" name="Line 142"/>
        <xdr:cNvSpPr>
          <a:spLocks/>
        </xdr:cNvSpPr>
      </xdr:nvSpPr>
      <xdr:spPr>
        <a:xfrm flipV="1">
          <a:off x="6553200" y="653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101</xdr:row>
      <xdr:rowOff>152400</xdr:rowOff>
    </xdr:from>
    <xdr:to>
      <xdr:col>5</xdr:col>
      <xdr:colOff>0</xdr:colOff>
      <xdr:row>101</xdr:row>
      <xdr:rowOff>152400</xdr:rowOff>
    </xdr:to>
    <xdr:sp>
      <xdr:nvSpPr>
        <xdr:cNvPr id="102" name="Line 143"/>
        <xdr:cNvSpPr>
          <a:spLocks/>
        </xdr:cNvSpPr>
      </xdr:nvSpPr>
      <xdr:spPr>
        <a:xfrm flipV="1">
          <a:off x="6553200" y="1893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152400</xdr:rowOff>
    </xdr:from>
    <xdr:to>
      <xdr:col>5</xdr:col>
      <xdr:colOff>0</xdr:colOff>
      <xdr:row>11</xdr:row>
      <xdr:rowOff>152400</xdr:rowOff>
    </xdr:to>
    <xdr:sp>
      <xdr:nvSpPr>
        <xdr:cNvPr id="103" name="Line 16"/>
        <xdr:cNvSpPr>
          <a:spLocks/>
        </xdr:cNvSpPr>
      </xdr:nvSpPr>
      <xdr:spPr>
        <a:xfrm flipV="1">
          <a:off x="6553200" y="209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9"/>
  <sheetViews>
    <sheetView tabSelected="1" workbookViewId="0" topLeftCell="A6">
      <selection activeCell="G21" sqref="G21"/>
    </sheetView>
  </sheetViews>
  <sheetFormatPr defaultColWidth="9.140625" defaultRowHeight="12.75"/>
  <cols>
    <col min="1" max="1" width="55.7109375" style="0" customWidth="1"/>
    <col min="2" max="2" width="10.57421875" style="30" bestFit="1" customWidth="1"/>
    <col min="3" max="3" width="10.00390625" style="0" customWidth="1"/>
    <col min="4" max="4" width="9.00390625" style="0" bestFit="1" customWidth="1"/>
    <col min="5" max="5" width="13.00390625" style="0" customWidth="1"/>
    <col min="6" max="6" width="11.7109375" style="0" customWidth="1"/>
    <col min="7" max="7" width="25.00390625" style="0" customWidth="1"/>
    <col min="8" max="10" width="11.7109375" style="0" customWidth="1"/>
  </cols>
  <sheetData>
    <row r="1" spans="1:5" ht="16.5" customHeight="1">
      <c r="A1" s="108" t="s">
        <v>66</v>
      </c>
      <c r="B1" s="81"/>
      <c r="C1" s="81"/>
      <c r="D1" s="81"/>
      <c r="E1" s="82"/>
    </row>
    <row r="2" spans="1:5" ht="2.25" customHeight="1" hidden="1">
      <c r="A2" s="49"/>
      <c r="B2" s="50"/>
      <c r="C2" s="51"/>
      <c r="D2" s="51"/>
      <c r="E2" s="52"/>
    </row>
    <row r="3" spans="1:5" ht="16.5" thickBot="1">
      <c r="A3" s="53" t="s">
        <v>52</v>
      </c>
      <c r="B3" s="31"/>
      <c r="C3" s="1"/>
      <c r="D3" s="3" t="s">
        <v>36</v>
      </c>
      <c r="E3" s="54"/>
    </row>
    <row r="4" spans="1:5" ht="18.75" customHeight="1" thickBot="1">
      <c r="A4" s="55" t="s">
        <v>67</v>
      </c>
      <c r="B4" s="32"/>
      <c r="C4" s="29"/>
      <c r="D4" s="39"/>
      <c r="E4" s="56"/>
    </row>
    <row r="5" spans="1:5" s="6" customFormat="1" ht="13.5" thickBot="1">
      <c r="A5" s="47" t="s">
        <v>29</v>
      </c>
      <c r="B5" s="101"/>
      <c r="C5" s="102"/>
      <c r="D5" s="76" t="s">
        <v>32</v>
      </c>
      <c r="E5" s="77"/>
    </row>
    <row r="6" spans="1:10" s="6" customFormat="1" ht="12" customHeight="1" thickBot="1">
      <c r="A6" s="43" t="s">
        <v>68</v>
      </c>
      <c r="B6" s="44" t="s">
        <v>34</v>
      </c>
      <c r="C6" s="42" t="s">
        <v>33</v>
      </c>
      <c r="D6" s="78" t="s">
        <v>31</v>
      </c>
      <c r="E6" s="105"/>
      <c r="F6" s="7"/>
      <c r="G6" s="7"/>
      <c r="H6" s="7"/>
      <c r="I6" s="7"/>
      <c r="J6" s="7"/>
    </row>
    <row r="7" spans="1:10" s="6" customFormat="1" ht="14.25" customHeight="1" thickBot="1">
      <c r="A7" s="26" t="s">
        <v>8</v>
      </c>
      <c r="B7" s="28"/>
      <c r="C7" s="27"/>
      <c r="D7" s="112"/>
      <c r="E7" s="113"/>
      <c r="F7" s="7"/>
      <c r="G7" s="7"/>
      <c r="H7" s="7"/>
      <c r="I7" s="7"/>
      <c r="J7" s="7"/>
    </row>
    <row r="8" spans="1:10" s="6" customFormat="1" ht="14.25" customHeight="1" thickBot="1">
      <c r="A8" s="109" t="s">
        <v>53</v>
      </c>
      <c r="B8" s="110"/>
      <c r="C8" s="110"/>
      <c r="D8" s="110"/>
      <c r="E8" s="111"/>
      <c r="F8" s="7"/>
      <c r="G8" s="7"/>
      <c r="H8" s="7"/>
      <c r="I8" s="7"/>
      <c r="J8" s="7"/>
    </row>
    <row r="9" spans="1:10" s="6" customFormat="1" ht="15.75" customHeight="1">
      <c r="A9" s="8" t="s">
        <v>73</v>
      </c>
      <c r="B9" s="58">
        <f>+B5</f>
        <v>0</v>
      </c>
      <c r="C9" s="5"/>
      <c r="D9" s="74"/>
      <c r="E9" s="75"/>
      <c r="F9" s="7"/>
      <c r="G9" s="7"/>
      <c r="H9" s="7"/>
      <c r="I9" s="7"/>
      <c r="J9" s="7"/>
    </row>
    <row r="10" spans="1:10" s="6" customFormat="1" ht="15.75" customHeight="1">
      <c r="A10" s="8" t="s">
        <v>78</v>
      </c>
      <c r="B10" s="58">
        <f>+B5+30</f>
        <v>30</v>
      </c>
      <c r="C10" s="5"/>
      <c r="D10" s="74"/>
      <c r="E10" s="75"/>
      <c r="F10" s="7"/>
      <c r="G10" s="7"/>
      <c r="H10" s="7"/>
      <c r="I10" s="7"/>
      <c r="J10" s="7"/>
    </row>
    <row r="11" spans="1:10" s="6" customFormat="1" ht="15.75" customHeight="1">
      <c r="A11" s="8" t="s">
        <v>79</v>
      </c>
      <c r="B11" s="58">
        <f>+B5+33</f>
        <v>33</v>
      </c>
      <c r="C11" s="5"/>
      <c r="D11" s="74"/>
      <c r="E11" s="75"/>
      <c r="F11" s="7"/>
      <c r="G11" s="7"/>
      <c r="H11" s="7"/>
      <c r="I11" s="7"/>
      <c r="J11" s="7"/>
    </row>
    <row r="12" spans="1:10" s="6" customFormat="1" ht="15.75" customHeight="1">
      <c r="A12" s="8" t="s">
        <v>58</v>
      </c>
      <c r="B12" s="58">
        <f>+B5+28</f>
        <v>28</v>
      </c>
      <c r="C12" s="5"/>
      <c r="D12" s="74"/>
      <c r="E12" s="75"/>
      <c r="F12" s="7"/>
      <c r="G12" s="7"/>
      <c r="H12" s="7"/>
      <c r="I12" s="7"/>
      <c r="J12" s="7"/>
    </row>
    <row r="13" spans="1:10" s="6" customFormat="1" ht="15.75" customHeight="1">
      <c r="A13" s="8" t="s">
        <v>70</v>
      </c>
      <c r="B13" s="58">
        <f>+B5+30</f>
        <v>30</v>
      </c>
      <c r="C13" s="5"/>
      <c r="D13" s="74"/>
      <c r="E13" s="75"/>
      <c r="F13" s="7"/>
      <c r="G13" s="7"/>
      <c r="H13" s="7"/>
      <c r="I13" s="7"/>
      <c r="J13" s="7"/>
    </row>
    <row r="14" spans="1:10" s="6" customFormat="1" ht="15.75" customHeight="1">
      <c r="A14" s="8" t="s">
        <v>71</v>
      </c>
      <c r="B14" s="58">
        <f>+B5+30</f>
        <v>30</v>
      </c>
      <c r="C14" s="5"/>
      <c r="D14" s="74"/>
      <c r="E14" s="75"/>
      <c r="F14" s="7"/>
      <c r="G14" s="7"/>
      <c r="H14" s="7"/>
      <c r="I14" s="7"/>
      <c r="J14" s="7"/>
    </row>
    <row r="15" spans="1:10" s="6" customFormat="1" ht="15.75" customHeight="1">
      <c r="A15" s="19" t="s">
        <v>30</v>
      </c>
      <c r="B15" s="58"/>
      <c r="C15" s="5"/>
      <c r="D15" s="74"/>
      <c r="E15" s="75"/>
      <c r="F15" s="7"/>
      <c r="G15" s="7"/>
      <c r="H15" s="7"/>
      <c r="I15" s="7"/>
      <c r="J15" s="7"/>
    </row>
    <row r="16" spans="1:10" s="6" customFormat="1" ht="15.75" customHeight="1">
      <c r="A16" s="11" t="s">
        <v>59</v>
      </c>
      <c r="B16" s="57">
        <f>+B5+30</f>
        <v>30</v>
      </c>
      <c r="C16" s="9"/>
      <c r="D16" s="70"/>
      <c r="E16" s="71"/>
      <c r="F16" s="7"/>
      <c r="G16" s="7"/>
      <c r="H16" s="7"/>
      <c r="I16" s="7"/>
      <c r="J16" s="7"/>
    </row>
    <row r="17" spans="1:10" s="6" customFormat="1" ht="15.75" customHeight="1">
      <c r="A17" s="64" t="s">
        <v>48</v>
      </c>
      <c r="B17" s="57"/>
      <c r="C17" s="9"/>
      <c r="D17" s="74"/>
      <c r="E17" s="75"/>
      <c r="F17" s="7"/>
      <c r="G17" s="7"/>
      <c r="H17" s="7"/>
      <c r="I17" s="7"/>
      <c r="J17" s="7"/>
    </row>
    <row r="18" spans="1:10" s="6" customFormat="1" ht="15.75" customHeight="1">
      <c r="A18" s="11" t="s">
        <v>60</v>
      </c>
      <c r="B18" s="60">
        <f>+B5+30</f>
        <v>30</v>
      </c>
      <c r="C18" s="9"/>
      <c r="D18" s="70"/>
      <c r="E18" s="71"/>
      <c r="F18" s="7"/>
      <c r="G18" s="7"/>
      <c r="H18" s="7"/>
      <c r="I18" s="7"/>
      <c r="J18" s="7"/>
    </row>
    <row r="19" spans="1:10" s="6" customFormat="1" ht="15.75" customHeight="1">
      <c r="A19" s="11" t="s">
        <v>61</v>
      </c>
      <c r="B19" s="57">
        <f>+B5+45</f>
        <v>45</v>
      </c>
      <c r="C19" s="9"/>
      <c r="D19" s="74"/>
      <c r="E19" s="75"/>
      <c r="F19" s="7"/>
      <c r="G19" s="7"/>
      <c r="H19" s="7"/>
      <c r="I19" s="7"/>
      <c r="J19" s="7"/>
    </row>
    <row r="20" spans="1:10" s="6" customFormat="1" ht="14.25" customHeight="1">
      <c r="A20" s="11" t="s">
        <v>62</v>
      </c>
      <c r="B20" s="57">
        <f>+B5+60</f>
        <v>60</v>
      </c>
      <c r="C20" s="9"/>
      <c r="D20" s="70"/>
      <c r="E20" s="71"/>
      <c r="F20" s="7"/>
      <c r="G20" s="7"/>
      <c r="H20" s="7"/>
      <c r="I20" s="7"/>
      <c r="J20" s="7"/>
    </row>
    <row r="21" spans="1:10" s="6" customFormat="1" ht="14.25" customHeight="1" thickBot="1">
      <c r="A21" s="66" t="s">
        <v>76</v>
      </c>
      <c r="B21" s="58">
        <f>+D4+90</f>
        <v>90</v>
      </c>
      <c r="C21" s="5"/>
      <c r="D21" s="2"/>
      <c r="E21" s="67"/>
      <c r="F21" s="7"/>
      <c r="G21" s="7"/>
      <c r="H21" s="7"/>
      <c r="I21" s="7"/>
      <c r="J21" s="7"/>
    </row>
    <row r="22" spans="1:10" s="6" customFormat="1" ht="13.5" customHeight="1" thickBot="1">
      <c r="A22" s="83" t="s">
        <v>10</v>
      </c>
      <c r="B22" s="110"/>
      <c r="C22" s="110"/>
      <c r="D22" s="88"/>
      <c r="E22" s="89"/>
      <c r="F22" s="7"/>
      <c r="G22" s="7"/>
      <c r="H22" s="7"/>
      <c r="I22" s="7"/>
      <c r="J22" s="7"/>
    </row>
    <row r="23" spans="1:10" s="6" customFormat="1" ht="15.75" customHeight="1">
      <c r="A23" s="11" t="s">
        <v>7</v>
      </c>
      <c r="B23" s="60">
        <f>+D4+120</f>
        <v>120</v>
      </c>
      <c r="C23" s="9"/>
      <c r="D23" s="70"/>
      <c r="E23" s="71"/>
      <c r="F23" s="7"/>
      <c r="G23" s="7"/>
      <c r="H23" s="7"/>
      <c r="I23" s="7"/>
      <c r="J23" s="7"/>
    </row>
    <row r="24" spans="1:10" s="6" customFormat="1" ht="15.75" customHeight="1" thickBot="1">
      <c r="A24" s="8" t="s">
        <v>37</v>
      </c>
      <c r="B24" s="60"/>
      <c r="C24" s="5"/>
      <c r="D24" s="74"/>
      <c r="E24" s="75"/>
      <c r="F24" s="7"/>
      <c r="G24" s="7"/>
      <c r="H24" s="7"/>
      <c r="I24" s="7"/>
      <c r="J24" s="7"/>
    </row>
    <row r="25" spans="1:10" s="6" customFormat="1" ht="12.75" customHeight="1" thickBot="1">
      <c r="A25" s="83" t="s">
        <v>11</v>
      </c>
      <c r="B25" s="88"/>
      <c r="C25" s="88"/>
      <c r="D25" s="88"/>
      <c r="E25" s="89"/>
      <c r="F25" s="7"/>
      <c r="G25" s="7"/>
      <c r="H25" s="7"/>
      <c r="I25" s="7"/>
      <c r="J25" s="7"/>
    </row>
    <row r="26" spans="1:10" s="6" customFormat="1" ht="15.75" customHeight="1">
      <c r="A26" s="8" t="s">
        <v>72</v>
      </c>
      <c r="B26" s="61">
        <f>+D4+180</f>
        <v>180</v>
      </c>
      <c r="C26" s="5"/>
      <c r="D26" s="74"/>
      <c r="E26" s="75"/>
      <c r="F26" s="7"/>
      <c r="G26" s="7"/>
      <c r="H26" s="7"/>
      <c r="I26" s="7"/>
      <c r="J26" s="7"/>
    </row>
    <row r="27" spans="1:10" s="6" customFormat="1" ht="15.75" customHeight="1">
      <c r="A27" s="8" t="s">
        <v>0</v>
      </c>
      <c r="B27" s="61">
        <f>+D4+180</f>
        <v>180</v>
      </c>
      <c r="C27" s="5"/>
      <c r="D27" s="74"/>
      <c r="E27" s="75"/>
      <c r="F27" s="7"/>
      <c r="G27" s="7"/>
      <c r="H27" s="7"/>
      <c r="I27" s="7"/>
      <c r="J27" s="7"/>
    </row>
    <row r="28" spans="1:10" s="6" customFormat="1" ht="15.75" customHeight="1">
      <c r="A28" s="4" t="s">
        <v>63</v>
      </c>
      <c r="B28" s="61">
        <f>+D4+180</f>
        <v>180</v>
      </c>
      <c r="C28" s="5"/>
      <c r="D28" s="74"/>
      <c r="E28" s="75"/>
      <c r="F28" s="7"/>
      <c r="G28" s="7"/>
      <c r="H28" s="7"/>
      <c r="I28" s="7"/>
      <c r="J28" s="7"/>
    </row>
    <row r="29" spans="1:10" s="6" customFormat="1" ht="14.25" customHeight="1">
      <c r="A29" s="8" t="s">
        <v>38</v>
      </c>
      <c r="B29" s="61"/>
      <c r="C29" s="5"/>
      <c r="D29" s="74"/>
      <c r="E29" s="75"/>
      <c r="F29" s="7"/>
      <c r="G29" s="7"/>
      <c r="H29" s="7"/>
      <c r="I29" s="7"/>
      <c r="J29" s="7"/>
    </row>
    <row r="30" spans="1:10" s="6" customFormat="1" ht="15.75" customHeight="1">
      <c r="A30" s="11" t="s">
        <v>74</v>
      </c>
      <c r="B30" s="57"/>
      <c r="C30" s="9"/>
      <c r="D30" s="70"/>
      <c r="E30" s="71"/>
      <c r="F30" s="7"/>
      <c r="G30" s="7"/>
      <c r="H30" s="7"/>
      <c r="I30" s="7"/>
      <c r="J30" s="7"/>
    </row>
    <row r="31" spans="1:10" s="6" customFormat="1" ht="15.75" customHeight="1" thickBot="1">
      <c r="A31" s="4" t="s">
        <v>80</v>
      </c>
      <c r="B31" s="61">
        <f>+B5+180</f>
        <v>180</v>
      </c>
      <c r="C31" s="2"/>
      <c r="D31" s="2"/>
      <c r="E31" s="67"/>
      <c r="F31" s="7"/>
      <c r="G31" s="7"/>
      <c r="H31" s="7"/>
      <c r="I31" s="7"/>
      <c r="J31" s="7"/>
    </row>
    <row r="32" spans="1:10" s="6" customFormat="1" ht="13.5" customHeight="1" thickBot="1">
      <c r="A32" s="83" t="s">
        <v>12</v>
      </c>
      <c r="B32" s="88"/>
      <c r="C32" s="88"/>
      <c r="D32" s="88"/>
      <c r="E32" s="89"/>
      <c r="F32" s="7"/>
      <c r="G32" s="7"/>
      <c r="H32" s="7"/>
      <c r="I32" s="7"/>
      <c r="J32" s="7"/>
    </row>
    <row r="33" spans="1:10" s="6" customFormat="1" ht="13.5" customHeight="1">
      <c r="A33" s="8" t="s">
        <v>90</v>
      </c>
      <c r="B33" s="61"/>
      <c r="C33" s="5"/>
      <c r="D33" s="74"/>
      <c r="E33" s="75"/>
      <c r="F33" s="7"/>
      <c r="G33" s="7"/>
      <c r="H33" s="7"/>
      <c r="I33" s="7"/>
      <c r="J33" s="7"/>
    </row>
    <row r="34" spans="1:10" s="6" customFormat="1" ht="14.25">
      <c r="A34" s="11" t="s">
        <v>7</v>
      </c>
      <c r="B34" s="60">
        <f>+D4+240</f>
        <v>240</v>
      </c>
      <c r="C34" s="9"/>
      <c r="D34" s="70"/>
      <c r="E34" s="71"/>
      <c r="F34" s="7"/>
      <c r="G34" s="7"/>
      <c r="H34" s="7"/>
      <c r="I34" s="7"/>
      <c r="J34" s="7"/>
    </row>
    <row r="35" spans="1:10" s="6" customFormat="1" ht="15" thickBot="1">
      <c r="A35" s="8" t="s">
        <v>39</v>
      </c>
      <c r="B35" s="61"/>
      <c r="C35" s="5"/>
      <c r="D35" s="74"/>
      <c r="E35" s="75"/>
      <c r="F35" s="7"/>
      <c r="G35" s="7"/>
      <c r="H35" s="7"/>
      <c r="I35" s="7"/>
      <c r="J35" s="7"/>
    </row>
    <row r="36" spans="1:10" s="6" customFormat="1" ht="13.5" customHeight="1" thickBot="1">
      <c r="A36" s="83" t="s">
        <v>13</v>
      </c>
      <c r="B36" s="88"/>
      <c r="C36" s="88"/>
      <c r="D36" s="88"/>
      <c r="E36" s="89"/>
      <c r="F36" s="7"/>
      <c r="G36" s="7"/>
      <c r="H36" s="7"/>
      <c r="I36" s="7"/>
      <c r="J36" s="7"/>
    </row>
    <row r="37" spans="1:10" s="6" customFormat="1" ht="14.25">
      <c r="A37" s="8" t="s">
        <v>7</v>
      </c>
      <c r="B37" s="61">
        <f>+D4+365</f>
        <v>365</v>
      </c>
      <c r="C37" s="5"/>
      <c r="D37" s="74"/>
      <c r="E37" s="75"/>
      <c r="F37" s="7"/>
      <c r="G37" s="7"/>
      <c r="H37" s="7"/>
      <c r="I37" s="7"/>
      <c r="J37" s="7"/>
    </row>
    <row r="38" spans="1:10" s="6" customFormat="1" ht="14.25">
      <c r="A38" s="8" t="s">
        <v>72</v>
      </c>
      <c r="B38" s="61">
        <f>+D4+365</f>
        <v>365</v>
      </c>
      <c r="C38" s="5"/>
      <c r="D38" s="74"/>
      <c r="E38" s="75"/>
      <c r="F38" s="7"/>
      <c r="G38" s="7"/>
      <c r="H38" s="7"/>
      <c r="I38" s="7"/>
      <c r="J38" s="7"/>
    </row>
    <row r="39" spans="1:10" s="6" customFormat="1" ht="14.25">
      <c r="A39" s="8" t="s">
        <v>0</v>
      </c>
      <c r="B39" s="61">
        <f>+D4+365</f>
        <v>365</v>
      </c>
      <c r="C39" s="5"/>
      <c r="D39" s="74"/>
      <c r="E39" s="75"/>
      <c r="F39" s="7"/>
      <c r="G39" s="7"/>
      <c r="H39" s="7"/>
      <c r="I39" s="7"/>
      <c r="J39" s="7"/>
    </row>
    <row r="40" spans="1:10" s="6" customFormat="1" ht="14.25">
      <c r="A40" s="8" t="s">
        <v>5</v>
      </c>
      <c r="B40" s="61">
        <f>+D4+365</f>
        <v>365</v>
      </c>
      <c r="C40" s="5"/>
      <c r="D40" s="74"/>
      <c r="E40" s="75"/>
      <c r="F40" s="7"/>
      <c r="G40" s="7"/>
      <c r="H40" s="7"/>
      <c r="I40" s="7"/>
      <c r="J40" s="7"/>
    </row>
    <row r="41" spans="1:10" s="6" customFormat="1" ht="14.25">
      <c r="A41" s="4" t="s">
        <v>54</v>
      </c>
      <c r="B41" s="61">
        <f>+D4+365</f>
        <v>365</v>
      </c>
      <c r="C41" s="5"/>
      <c r="D41" s="74"/>
      <c r="E41" s="75"/>
      <c r="F41" s="7"/>
      <c r="G41" s="92"/>
      <c r="H41" s="7"/>
      <c r="I41" s="7"/>
      <c r="J41" s="7"/>
    </row>
    <row r="42" spans="1:10" s="6" customFormat="1" ht="14.25">
      <c r="A42" s="8" t="s">
        <v>40</v>
      </c>
      <c r="B42" s="61">
        <f>+D4+365</f>
        <v>365</v>
      </c>
      <c r="C42" s="5"/>
      <c r="D42" s="74"/>
      <c r="E42" s="75"/>
      <c r="F42" s="7"/>
      <c r="G42" s="93"/>
      <c r="H42" s="7"/>
      <c r="I42" s="7"/>
      <c r="J42" s="7"/>
    </row>
    <row r="43" spans="1:10" s="6" customFormat="1" ht="13.5" customHeight="1">
      <c r="A43" s="11" t="s">
        <v>28</v>
      </c>
      <c r="B43" s="61">
        <f>+D4+365</f>
        <v>365</v>
      </c>
      <c r="C43" s="9"/>
      <c r="D43" s="70"/>
      <c r="E43" s="71"/>
      <c r="F43" s="7"/>
      <c r="G43" s="7"/>
      <c r="H43" s="7"/>
      <c r="I43" s="7"/>
      <c r="J43" s="7"/>
    </row>
    <row r="44" spans="1:10" s="6" customFormat="1" ht="15" customHeight="1">
      <c r="A44" s="11" t="s">
        <v>91</v>
      </c>
      <c r="B44" s="61"/>
      <c r="C44" s="9"/>
      <c r="D44" s="74"/>
      <c r="E44" s="75"/>
      <c r="F44" s="7"/>
      <c r="G44" s="7"/>
      <c r="H44" s="7"/>
      <c r="I44" s="7"/>
      <c r="J44" s="7"/>
    </row>
    <row r="45" spans="1:10" s="6" customFormat="1" ht="14.25">
      <c r="A45" s="11" t="s">
        <v>92</v>
      </c>
      <c r="B45" s="61"/>
      <c r="C45" s="9"/>
      <c r="D45" s="70"/>
      <c r="E45" s="71"/>
      <c r="F45" s="7"/>
      <c r="G45" s="7"/>
      <c r="H45" s="7"/>
      <c r="I45" s="7"/>
      <c r="J45" s="7"/>
    </row>
    <row r="46" spans="1:10" s="6" customFormat="1" ht="14.25">
      <c r="A46" s="11" t="s">
        <v>74</v>
      </c>
      <c r="B46" s="61"/>
      <c r="C46" s="65"/>
      <c r="D46" s="74"/>
      <c r="E46" s="75"/>
      <c r="F46" s="7"/>
      <c r="G46" s="7"/>
      <c r="H46" s="7"/>
      <c r="I46" s="7"/>
      <c r="J46" s="7"/>
    </row>
    <row r="47" spans="1:10" s="6" customFormat="1" ht="15" thickBot="1">
      <c r="A47" s="18" t="s">
        <v>81</v>
      </c>
      <c r="B47" s="61">
        <f>B31+180</f>
        <v>360</v>
      </c>
      <c r="C47" s="5"/>
      <c r="D47" s="86"/>
      <c r="E47" s="87"/>
      <c r="F47" s="7"/>
      <c r="G47" s="17"/>
      <c r="H47" s="7"/>
      <c r="I47" s="7"/>
      <c r="J47" s="7"/>
    </row>
    <row r="48" spans="1:10" s="6" customFormat="1" ht="13.5" customHeight="1" thickBot="1">
      <c r="A48" s="83" t="s">
        <v>47</v>
      </c>
      <c r="B48" s="84"/>
      <c r="C48" s="84"/>
      <c r="D48" s="84"/>
      <c r="E48" s="85"/>
      <c r="F48" s="7"/>
      <c r="G48" s="7"/>
      <c r="H48" s="7"/>
      <c r="I48" s="7"/>
      <c r="J48" s="7"/>
    </row>
    <row r="49" spans="1:10" s="6" customFormat="1" ht="15" thickBot="1">
      <c r="A49" s="15" t="s">
        <v>41</v>
      </c>
      <c r="B49" s="63">
        <f>+D52+450</f>
        <v>450</v>
      </c>
      <c r="C49" s="16"/>
      <c r="D49" s="114"/>
      <c r="E49" s="115"/>
      <c r="F49" s="7"/>
      <c r="G49" s="7"/>
      <c r="H49" s="7"/>
      <c r="I49" s="7"/>
      <c r="J49" s="7"/>
    </row>
    <row r="50" spans="1:10" s="6" customFormat="1" ht="15.75" customHeight="1">
      <c r="A50" s="80" t="s">
        <v>69</v>
      </c>
      <c r="B50" s="81"/>
      <c r="C50" s="81"/>
      <c r="D50" s="81"/>
      <c r="E50" s="82"/>
      <c r="F50" s="7"/>
      <c r="G50" s="7"/>
      <c r="H50" s="7"/>
      <c r="I50" s="7"/>
      <c r="J50" s="7"/>
    </row>
    <row r="51" spans="1:5" s="6" customFormat="1" ht="15" customHeight="1" thickBot="1">
      <c r="A51" s="21" t="s">
        <v>4</v>
      </c>
      <c r="B51" s="34"/>
      <c r="C51" s="13"/>
      <c r="D51" s="3" t="s">
        <v>36</v>
      </c>
      <c r="E51" s="22"/>
    </row>
    <row r="52" spans="1:5" s="6" customFormat="1" ht="18" customHeight="1" thickBot="1">
      <c r="A52" s="35" t="s">
        <v>64</v>
      </c>
      <c r="B52" s="36"/>
      <c r="C52" s="37"/>
      <c r="D52" s="40">
        <f>+D4</f>
        <v>0</v>
      </c>
      <c r="E52" s="38"/>
    </row>
    <row r="53" spans="1:5" s="6" customFormat="1" ht="12.75" customHeight="1" thickBot="1">
      <c r="A53" s="48" t="s">
        <v>29</v>
      </c>
      <c r="B53" s="106">
        <f>+B5</f>
        <v>0</v>
      </c>
      <c r="C53" s="107"/>
      <c r="D53" s="76" t="s">
        <v>32</v>
      </c>
      <c r="E53" s="77"/>
    </row>
    <row r="54" spans="1:10" s="6" customFormat="1" ht="12.75" customHeight="1" thickBot="1">
      <c r="A54" s="14"/>
      <c r="B54" s="42" t="s">
        <v>34</v>
      </c>
      <c r="C54" s="42" t="s">
        <v>33</v>
      </c>
      <c r="D54" s="78" t="s">
        <v>31</v>
      </c>
      <c r="E54" s="79"/>
      <c r="F54" s="7"/>
      <c r="G54" s="7"/>
      <c r="H54" s="7"/>
      <c r="I54" s="7"/>
      <c r="J54" s="7"/>
    </row>
    <row r="55" spans="1:5" s="6" customFormat="1" ht="13.5" customHeight="1" thickBot="1">
      <c r="A55" s="83" t="s">
        <v>14</v>
      </c>
      <c r="B55" s="84"/>
      <c r="C55" s="84"/>
      <c r="D55" s="84"/>
      <c r="E55" s="85"/>
    </row>
    <row r="56" spans="1:10" s="6" customFormat="1" ht="14.25">
      <c r="A56" s="20" t="s">
        <v>7</v>
      </c>
      <c r="B56" s="59">
        <f>+D52+546</f>
        <v>546</v>
      </c>
      <c r="C56" s="12"/>
      <c r="D56" s="94"/>
      <c r="E56" s="95"/>
      <c r="F56" s="7"/>
      <c r="G56" s="7"/>
      <c r="H56" s="7"/>
      <c r="I56" s="7"/>
      <c r="J56" s="7"/>
    </row>
    <row r="57" spans="1:5" s="6" customFormat="1" ht="14.25">
      <c r="A57" s="11" t="s">
        <v>0</v>
      </c>
      <c r="B57" s="60">
        <f>+D52+546</f>
        <v>546</v>
      </c>
      <c r="C57" s="9"/>
      <c r="D57" s="70"/>
      <c r="E57" s="71"/>
    </row>
    <row r="58" spans="1:10" s="6" customFormat="1" ht="13.5" customHeight="1">
      <c r="A58" s="4" t="s">
        <v>22</v>
      </c>
      <c r="B58" s="61">
        <f>+D52+546</f>
        <v>546</v>
      </c>
      <c r="C58" s="5"/>
      <c r="D58" s="74"/>
      <c r="E58" s="75"/>
      <c r="F58" s="7"/>
      <c r="G58" s="7"/>
      <c r="H58" s="7"/>
      <c r="I58" s="7"/>
      <c r="J58" s="7"/>
    </row>
    <row r="59" spans="1:5" s="6" customFormat="1" ht="13.5" customHeight="1">
      <c r="A59" s="11" t="s">
        <v>42</v>
      </c>
      <c r="B59" s="60">
        <f>+D52+546</f>
        <v>546</v>
      </c>
      <c r="C59" s="9"/>
      <c r="D59" s="70"/>
      <c r="E59" s="71"/>
    </row>
    <row r="60" spans="1:5" s="6" customFormat="1" ht="15" thickBot="1">
      <c r="A60" s="11" t="s">
        <v>82</v>
      </c>
      <c r="B60" s="61">
        <f>B47+180</f>
        <v>540</v>
      </c>
      <c r="C60" s="9"/>
      <c r="D60" s="86"/>
      <c r="E60" s="87"/>
    </row>
    <row r="61" spans="1:10" s="6" customFormat="1" ht="13.5" customHeight="1" thickBot="1">
      <c r="A61" s="83" t="s">
        <v>15</v>
      </c>
      <c r="B61" s="84"/>
      <c r="C61" s="84"/>
      <c r="D61" s="84"/>
      <c r="E61" s="85"/>
      <c r="F61" s="7"/>
      <c r="G61" s="7"/>
      <c r="H61" s="7"/>
      <c r="I61" s="7"/>
      <c r="J61" s="7"/>
    </row>
    <row r="62" spans="1:10" s="6" customFormat="1" ht="14.25">
      <c r="A62" s="11" t="s">
        <v>7</v>
      </c>
      <c r="B62" s="61">
        <f>+D52+731</f>
        <v>731</v>
      </c>
      <c r="C62" s="5"/>
      <c r="D62" s="70"/>
      <c r="E62" s="71"/>
      <c r="F62" s="7"/>
      <c r="G62" s="7"/>
      <c r="H62" s="7"/>
      <c r="I62" s="7"/>
      <c r="J62" s="7"/>
    </row>
    <row r="63" spans="1:10" s="6" customFormat="1" ht="14.25">
      <c r="A63" s="8" t="s">
        <v>72</v>
      </c>
      <c r="B63" s="62">
        <f>+D52+731</f>
        <v>731</v>
      </c>
      <c r="C63" s="10"/>
      <c r="D63" s="70"/>
      <c r="E63" s="71"/>
      <c r="F63" s="7"/>
      <c r="G63" s="7"/>
      <c r="H63" s="7"/>
      <c r="I63" s="7"/>
      <c r="J63" s="7"/>
    </row>
    <row r="64" spans="1:10" s="6" customFormat="1" ht="14.25">
      <c r="A64" s="23" t="s">
        <v>0</v>
      </c>
      <c r="B64" s="62">
        <f>+D52+731</f>
        <v>731</v>
      </c>
      <c r="C64" s="10"/>
      <c r="D64" s="70"/>
      <c r="E64" s="71"/>
      <c r="F64" s="7"/>
      <c r="G64" s="7"/>
      <c r="H64" s="7"/>
      <c r="I64" s="7"/>
      <c r="J64" s="7"/>
    </row>
    <row r="65" spans="1:5" s="6" customFormat="1" ht="14.25">
      <c r="A65" s="8" t="s">
        <v>5</v>
      </c>
      <c r="B65" s="61">
        <f>+D52+731</f>
        <v>731</v>
      </c>
      <c r="C65" s="5"/>
      <c r="D65" s="74"/>
      <c r="E65" s="75"/>
    </row>
    <row r="66" spans="1:10" s="6" customFormat="1" ht="14.25" customHeight="1">
      <c r="A66" s="4" t="s">
        <v>23</v>
      </c>
      <c r="B66" s="61">
        <f>+D52+731</f>
        <v>731</v>
      </c>
      <c r="C66" s="5"/>
      <c r="D66" s="74"/>
      <c r="E66" s="75"/>
      <c r="F66" s="7"/>
      <c r="G66" s="7"/>
      <c r="H66" s="7"/>
      <c r="I66" s="7"/>
      <c r="J66" s="7"/>
    </row>
    <row r="67" spans="1:10" s="6" customFormat="1" ht="14.25">
      <c r="A67" s="11" t="s">
        <v>43</v>
      </c>
      <c r="B67" s="61">
        <f>+D52+731</f>
        <v>731</v>
      </c>
      <c r="C67" s="5"/>
      <c r="D67" s="74"/>
      <c r="E67" s="75"/>
      <c r="F67" s="7"/>
      <c r="G67" s="7"/>
      <c r="H67" s="7"/>
      <c r="I67" s="7"/>
      <c r="J67" s="7"/>
    </row>
    <row r="68" spans="1:10" s="6" customFormat="1" ht="15.75" customHeight="1">
      <c r="A68" s="11" t="s">
        <v>28</v>
      </c>
      <c r="B68" s="60">
        <f>+D52+731</f>
        <v>731</v>
      </c>
      <c r="C68" s="9"/>
      <c r="D68" s="70"/>
      <c r="E68" s="71"/>
      <c r="F68" s="7"/>
      <c r="G68" s="7"/>
      <c r="H68" s="7"/>
      <c r="I68" s="7"/>
      <c r="J68" s="7"/>
    </row>
    <row r="69" spans="1:10" s="6" customFormat="1" ht="15.75" customHeight="1">
      <c r="A69" s="11" t="s">
        <v>91</v>
      </c>
      <c r="B69" s="60"/>
      <c r="C69" s="9"/>
      <c r="D69" s="74"/>
      <c r="E69" s="75"/>
      <c r="F69" s="7"/>
      <c r="G69" s="7"/>
      <c r="H69" s="7"/>
      <c r="I69" s="7"/>
      <c r="J69" s="7"/>
    </row>
    <row r="70" spans="1:10" s="6" customFormat="1" ht="15.75" customHeight="1">
      <c r="A70" s="11" t="s">
        <v>92</v>
      </c>
      <c r="B70" s="60"/>
      <c r="C70" s="9"/>
      <c r="D70" s="70"/>
      <c r="E70" s="71"/>
      <c r="F70" s="7"/>
      <c r="G70" s="7"/>
      <c r="H70" s="7"/>
      <c r="I70" s="7"/>
      <c r="J70" s="7"/>
    </row>
    <row r="71" spans="1:10" s="6" customFormat="1" ht="14.25">
      <c r="A71" s="11" t="s">
        <v>74</v>
      </c>
      <c r="B71" s="60"/>
      <c r="C71" s="9"/>
      <c r="D71" s="70"/>
      <c r="E71" s="71"/>
      <c r="F71" s="7"/>
      <c r="G71" s="7"/>
      <c r="H71" s="7"/>
      <c r="I71" s="7"/>
      <c r="J71" s="7"/>
    </row>
    <row r="72" spans="1:10" s="6" customFormat="1" ht="15" thickBot="1">
      <c r="A72" s="18" t="s">
        <v>83</v>
      </c>
      <c r="B72" s="61">
        <f>B60+180</f>
        <v>720</v>
      </c>
      <c r="C72" s="10"/>
      <c r="D72" s="72"/>
      <c r="E72" s="73"/>
      <c r="F72" s="7"/>
      <c r="G72" s="17"/>
      <c r="H72" s="7"/>
      <c r="I72" s="7"/>
      <c r="J72" s="7"/>
    </row>
    <row r="73" spans="1:5" s="6" customFormat="1" ht="13.5" customHeight="1" thickBot="1">
      <c r="A73" s="83" t="s">
        <v>16</v>
      </c>
      <c r="B73" s="84"/>
      <c r="C73" s="84"/>
      <c r="D73" s="84"/>
      <c r="E73" s="85"/>
    </row>
    <row r="74" spans="1:10" s="6" customFormat="1" ht="14.25">
      <c r="A74" s="11" t="s">
        <v>7</v>
      </c>
      <c r="B74" s="60">
        <f>+D52+911</f>
        <v>911</v>
      </c>
      <c r="C74" s="9"/>
      <c r="D74" s="70"/>
      <c r="E74" s="71"/>
      <c r="F74" s="7"/>
      <c r="G74" s="7"/>
      <c r="H74" s="7"/>
      <c r="I74" s="7"/>
      <c r="J74" s="7"/>
    </row>
    <row r="75" spans="1:10" s="6" customFormat="1" ht="14.25">
      <c r="A75" s="8" t="s">
        <v>0</v>
      </c>
      <c r="B75" s="61">
        <f>+D52+911</f>
        <v>911</v>
      </c>
      <c r="C75" s="5"/>
      <c r="D75" s="74"/>
      <c r="E75" s="75"/>
      <c r="F75" s="7"/>
      <c r="G75" s="7"/>
      <c r="H75" s="7"/>
      <c r="I75" s="7"/>
      <c r="J75" s="7"/>
    </row>
    <row r="76" spans="1:10" s="6" customFormat="1" ht="13.5" customHeight="1">
      <c r="A76" s="4" t="s">
        <v>24</v>
      </c>
      <c r="B76" s="61">
        <f>+D52+911</f>
        <v>911</v>
      </c>
      <c r="C76" s="5"/>
      <c r="D76" s="74"/>
      <c r="E76" s="75"/>
      <c r="F76" s="7"/>
      <c r="G76" s="7"/>
      <c r="H76" s="7"/>
      <c r="I76" s="7"/>
      <c r="J76" s="7"/>
    </row>
    <row r="77" spans="1:10" s="6" customFormat="1" ht="13.5" customHeight="1">
      <c r="A77" s="4" t="s">
        <v>77</v>
      </c>
      <c r="B77" s="61">
        <f>+D52+911</f>
        <v>911</v>
      </c>
      <c r="C77" s="5"/>
      <c r="D77" s="74"/>
      <c r="E77" s="75"/>
      <c r="F77" s="7"/>
      <c r="G77" s="7"/>
      <c r="H77" s="7"/>
      <c r="I77" s="7"/>
      <c r="J77" s="7"/>
    </row>
    <row r="78" spans="1:10" s="6" customFormat="1" ht="14.25">
      <c r="A78" s="11" t="s">
        <v>51</v>
      </c>
      <c r="B78" s="60"/>
      <c r="C78" s="9"/>
      <c r="D78" s="70"/>
      <c r="E78" s="71"/>
      <c r="F78" s="7"/>
      <c r="G78" s="7"/>
      <c r="H78" s="7"/>
      <c r="I78" s="7"/>
      <c r="J78" s="7"/>
    </row>
    <row r="79" spans="1:10" s="6" customFormat="1" ht="15" thickBot="1">
      <c r="A79" s="18" t="s">
        <v>84</v>
      </c>
      <c r="B79" s="61">
        <f>B72+180</f>
        <v>900</v>
      </c>
      <c r="C79" s="2"/>
      <c r="D79" s="2"/>
      <c r="E79" s="67"/>
      <c r="F79" s="7"/>
      <c r="G79" s="7"/>
      <c r="H79" s="7"/>
      <c r="I79" s="7"/>
      <c r="J79" s="7"/>
    </row>
    <row r="80" spans="1:5" s="6" customFormat="1" ht="13.5" customHeight="1" thickBot="1">
      <c r="A80" s="83" t="s">
        <v>17</v>
      </c>
      <c r="B80" s="84"/>
      <c r="C80" s="84"/>
      <c r="D80" s="84"/>
      <c r="E80" s="85"/>
    </row>
    <row r="81" spans="1:5" s="6" customFormat="1" ht="14.25">
      <c r="A81" s="8" t="s">
        <v>7</v>
      </c>
      <c r="B81" s="61">
        <f>+D52+1096</f>
        <v>1096</v>
      </c>
      <c r="C81" s="5"/>
      <c r="D81" s="74"/>
      <c r="E81" s="75"/>
    </row>
    <row r="82" spans="1:10" s="6" customFormat="1" ht="14.25">
      <c r="A82" s="8" t="s">
        <v>72</v>
      </c>
      <c r="B82" s="61">
        <f>+D52+1096</f>
        <v>1096</v>
      </c>
      <c r="C82" s="5"/>
      <c r="D82" s="74"/>
      <c r="E82" s="75"/>
      <c r="F82" s="7"/>
      <c r="G82" s="7"/>
      <c r="H82" s="7"/>
      <c r="I82" s="7"/>
      <c r="J82" s="7"/>
    </row>
    <row r="83" spans="1:5" s="6" customFormat="1" ht="14.25">
      <c r="A83" s="11" t="s">
        <v>0</v>
      </c>
      <c r="B83" s="60">
        <f>+D52+1096</f>
        <v>1096</v>
      </c>
      <c r="C83" s="9"/>
      <c r="D83" s="70"/>
      <c r="E83" s="71"/>
    </row>
    <row r="84" spans="1:5" s="6" customFormat="1" ht="14.25">
      <c r="A84" s="8" t="s">
        <v>6</v>
      </c>
      <c r="B84" s="61">
        <f>+D52+1096</f>
        <v>1096</v>
      </c>
      <c r="C84" s="5"/>
      <c r="D84" s="74"/>
      <c r="E84" s="75"/>
    </row>
    <row r="85" spans="1:10" s="6" customFormat="1" ht="14.25" customHeight="1">
      <c r="A85" s="4" t="s">
        <v>25</v>
      </c>
      <c r="B85" s="61">
        <f>+D52+1096</f>
        <v>1096</v>
      </c>
      <c r="C85" s="5"/>
      <c r="D85" s="74"/>
      <c r="E85" s="75"/>
      <c r="F85" s="7"/>
      <c r="G85" s="7"/>
      <c r="H85" s="7"/>
      <c r="I85" s="7"/>
      <c r="J85" s="7"/>
    </row>
    <row r="86" spans="1:5" s="6" customFormat="1" ht="14.25">
      <c r="A86" s="8" t="s">
        <v>44</v>
      </c>
      <c r="B86" s="61">
        <f>+D52+1096</f>
        <v>1096</v>
      </c>
      <c r="C86" s="5"/>
      <c r="D86" s="74"/>
      <c r="E86" s="75"/>
    </row>
    <row r="87" spans="1:10" s="6" customFormat="1" ht="14.25" customHeight="1">
      <c r="A87" s="11" t="s">
        <v>28</v>
      </c>
      <c r="B87" s="60">
        <f>+D52+1096</f>
        <v>1096</v>
      </c>
      <c r="C87" s="9"/>
      <c r="D87" s="70"/>
      <c r="E87" s="71"/>
      <c r="F87" s="7"/>
      <c r="G87" s="7"/>
      <c r="H87" s="7"/>
      <c r="I87" s="7"/>
      <c r="J87" s="7"/>
    </row>
    <row r="88" spans="1:10" s="6" customFormat="1" ht="14.25" customHeight="1">
      <c r="A88" s="11" t="s">
        <v>91</v>
      </c>
      <c r="B88" s="60"/>
      <c r="C88" s="9"/>
      <c r="D88" s="74"/>
      <c r="E88" s="75"/>
      <c r="F88" s="7"/>
      <c r="G88" s="7"/>
      <c r="H88" s="7"/>
      <c r="I88" s="7"/>
      <c r="J88" s="7"/>
    </row>
    <row r="89" spans="1:10" s="6" customFormat="1" ht="15.75" customHeight="1">
      <c r="A89" s="11" t="s">
        <v>92</v>
      </c>
      <c r="B89" s="60"/>
      <c r="C89" s="9"/>
      <c r="D89" s="74"/>
      <c r="E89" s="75"/>
      <c r="F89" s="7"/>
      <c r="G89" s="7"/>
      <c r="H89" s="7"/>
      <c r="I89" s="7"/>
      <c r="J89" s="7"/>
    </row>
    <row r="90" spans="1:5" s="6" customFormat="1" ht="14.25">
      <c r="A90" s="11" t="s">
        <v>74</v>
      </c>
      <c r="B90" s="60"/>
      <c r="C90" s="9"/>
      <c r="D90" s="70"/>
      <c r="E90" s="71"/>
    </row>
    <row r="91" spans="1:10" s="6" customFormat="1" ht="15" thickBot="1">
      <c r="A91" s="18" t="s">
        <v>85</v>
      </c>
      <c r="B91" s="61">
        <f>B79+180</f>
        <v>1080</v>
      </c>
      <c r="C91" s="9"/>
      <c r="D91" s="70"/>
      <c r="E91" s="71"/>
      <c r="F91" s="7"/>
      <c r="G91" s="17"/>
      <c r="H91" s="7"/>
      <c r="I91" s="7"/>
      <c r="J91" s="7"/>
    </row>
    <row r="92" spans="1:10" s="6" customFormat="1" ht="14.25" customHeight="1" thickBot="1">
      <c r="A92" s="83" t="s">
        <v>3</v>
      </c>
      <c r="B92" s="84"/>
      <c r="C92" s="84"/>
      <c r="D92" s="84"/>
      <c r="E92" s="85"/>
      <c r="F92" s="7"/>
      <c r="G92" s="7"/>
      <c r="H92" s="7"/>
      <c r="I92" s="7"/>
      <c r="J92" s="7"/>
    </row>
    <row r="93" spans="1:5" s="6" customFormat="1" ht="15" thickBot="1">
      <c r="A93" s="11" t="s">
        <v>26</v>
      </c>
      <c r="B93" s="60"/>
      <c r="C93" s="9"/>
      <c r="D93" s="90" t="s">
        <v>35</v>
      </c>
      <c r="E93" s="91"/>
    </row>
    <row r="94" spans="1:10" s="6" customFormat="1" ht="24" customHeight="1" thickBot="1">
      <c r="A94" s="98" t="s">
        <v>57</v>
      </c>
      <c r="B94" s="99"/>
      <c r="C94" s="99"/>
      <c r="D94" s="99"/>
      <c r="E94" s="100"/>
      <c r="F94" s="7"/>
      <c r="G94" s="7"/>
      <c r="H94" s="7"/>
      <c r="I94" s="7"/>
      <c r="J94" s="7"/>
    </row>
    <row r="95" spans="1:10" s="6" customFormat="1" ht="18">
      <c r="A95" s="80" t="s">
        <v>69</v>
      </c>
      <c r="B95" s="81"/>
      <c r="C95" s="81"/>
      <c r="D95" s="81"/>
      <c r="E95" s="82"/>
      <c r="F95" s="7"/>
      <c r="G95" s="7"/>
      <c r="H95" s="7"/>
      <c r="I95" s="7"/>
      <c r="J95" s="7"/>
    </row>
    <row r="96" spans="1:10" s="6" customFormat="1" ht="11.25" customHeight="1">
      <c r="A96" s="24"/>
      <c r="B96" s="33"/>
      <c r="C96" s="2"/>
      <c r="D96" s="2"/>
      <c r="E96" s="25"/>
      <c r="F96" s="7"/>
      <c r="G96" s="7"/>
      <c r="H96" s="7"/>
      <c r="I96" s="7"/>
      <c r="J96" s="7"/>
    </row>
    <row r="97" spans="1:5" s="6" customFormat="1" ht="16.5" thickBot="1">
      <c r="A97" s="21" t="s">
        <v>4</v>
      </c>
      <c r="B97" s="34"/>
      <c r="C97" s="13"/>
      <c r="D97" s="3" t="s">
        <v>36</v>
      </c>
      <c r="E97" s="22"/>
    </row>
    <row r="98" spans="1:5" s="6" customFormat="1" ht="18.75" customHeight="1" thickBot="1">
      <c r="A98" s="35" t="s">
        <v>65</v>
      </c>
      <c r="B98" s="36"/>
      <c r="C98" s="37"/>
      <c r="D98" s="40">
        <f>+D4</f>
        <v>0</v>
      </c>
      <c r="E98" s="38"/>
    </row>
    <row r="99" spans="1:5" s="6" customFormat="1" ht="15" thickBot="1">
      <c r="A99" s="46" t="s">
        <v>29</v>
      </c>
      <c r="B99" s="96">
        <f>+B5</f>
        <v>0</v>
      </c>
      <c r="C99" s="97"/>
      <c r="D99" s="76" t="s">
        <v>32</v>
      </c>
      <c r="E99" s="77"/>
    </row>
    <row r="100" spans="1:10" s="6" customFormat="1" ht="12" customHeight="1" thickBot="1">
      <c r="A100" s="41"/>
      <c r="B100" s="45" t="s">
        <v>1</v>
      </c>
      <c r="C100" s="42" t="s">
        <v>2</v>
      </c>
      <c r="D100" s="78" t="s">
        <v>31</v>
      </c>
      <c r="E100" s="79"/>
      <c r="F100" s="7"/>
      <c r="G100" s="7"/>
      <c r="H100" s="7"/>
      <c r="I100" s="7"/>
      <c r="J100" s="7"/>
    </row>
    <row r="101" spans="1:5" s="6" customFormat="1" ht="15.75" thickBot="1">
      <c r="A101" s="83" t="s">
        <v>18</v>
      </c>
      <c r="B101" s="84"/>
      <c r="C101" s="84"/>
      <c r="D101" s="84"/>
      <c r="E101" s="85"/>
    </row>
    <row r="102" spans="1:5" s="6" customFormat="1" ht="14.25">
      <c r="A102" s="20" t="s">
        <v>0</v>
      </c>
      <c r="B102" s="59">
        <f>+D98+1277</f>
        <v>1277</v>
      </c>
      <c r="C102" s="12"/>
      <c r="D102" s="94"/>
      <c r="E102" s="95"/>
    </row>
    <row r="103" spans="1:5" s="6" customFormat="1" ht="14.25">
      <c r="A103" s="11" t="s">
        <v>74</v>
      </c>
      <c r="B103" s="60"/>
      <c r="C103" s="9"/>
      <c r="D103" s="70"/>
      <c r="E103" s="71"/>
    </row>
    <row r="104" spans="1:5" s="6" customFormat="1" ht="15" thickBot="1">
      <c r="A104" s="18" t="s">
        <v>86</v>
      </c>
      <c r="B104" s="61">
        <f>B91+180</f>
        <v>1260</v>
      </c>
      <c r="C104" s="2"/>
      <c r="D104" s="2"/>
      <c r="E104" s="67"/>
    </row>
    <row r="105" spans="1:5" s="6" customFormat="1" ht="15.75" thickBot="1">
      <c r="A105" s="83" t="s">
        <v>19</v>
      </c>
      <c r="B105" s="84"/>
      <c r="C105" s="84"/>
      <c r="D105" s="84"/>
      <c r="E105" s="85"/>
    </row>
    <row r="106" spans="1:10" s="6" customFormat="1" ht="14.25">
      <c r="A106" s="8" t="s">
        <v>7</v>
      </c>
      <c r="B106" s="61">
        <f>+D98+1461</f>
        <v>1461</v>
      </c>
      <c r="C106" s="5"/>
      <c r="D106" s="74"/>
      <c r="E106" s="75"/>
      <c r="F106" s="7"/>
      <c r="G106" s="7"/>
      <c r="H106" s="7"/>
      <c r="I106" s="7"/>
      <c r="J106" s="7"/>
    </row>
    <row r="107" spans="1:10" s="6" customFormat="1" ht="14.25">
      <c r="A107" s="8" t="s">
        <v>72</v>
      </c>
      <c r="B107" s="62">
        <f>+D98+1461</f>
        <v>1461</v>
      </c>
      <c r="C107" s="10"/>
      <c r="D107" s="72"/>
      <c r="E107" s="73"/>
      <c r="F107" s="7"/>
      <c r="G107" s="7"/>
      <c r="H107" s="7"/>
      <c r="I107" s="7"/>
      <c r="J107" s="7"/>
    </row>
    <row r="108" spans="1:10" s="6" customFormat="1" ht="14.25">
      <c r="A108" s="8" t="s">
        <v>0</v>
      </c>
      <c r="B108" s="61">
        <f>+D98+1461</f>
        <v>1461</v>
      </c>
      <c r="C108" s="5"/>
      <c r="D108" s="103"/>
      <c r="E108" s="104"/>
      <c r="F108" s="7"/>
      <c r="G108" s="7"/>
      <c r="H108" s="7"/>
      <c r="I108" s="7"/>
      <c r="J108" s="7"/>
    </row>
    <row r="109" spans="1:5" s="6" customFormat="1" ht="14.25">
      <c r="A109" s="8" t="s">
        <v>6</v>
      </c>
      <c r="B109" s="61">
        <f>+D98+1461</f>
        <v>1461</v>
      </c>
      <c r="C109" s="5"/>
      <c r="D109" s="74"/>
      <c r="E109" s="75"/>
    </row>
    <row r="110" spans="1:10" s="6" customFormat="1" ht="14.25">
      <c r="A110" s="4" t="s">
        <v>55</v>
      </c>
      <c r="B110" s="61">
        <f>+D98+1461</f>
        <v>1461</v>
      </c>
      <c r="C110" s="5"/>
      <c r="D110" s="74"/>
      <c r="E110" s="75"/>
      <c r="F110" s="7"/>
      <c r="G110" s="7"/>
      <c r="H110" s="7"/>
      <c r="I110" s="7"/>
      <c r="J110" s="7"/>
    </row>
    <row r="111" spans="1:10" s="6" customFormat="1" ht="14.25">
      <c r="A111" s="8" t="s">
        <v>45</v>
      </c>
      <c r="B111" s="61">
        <f>+D98+1461</f>
        <v>1461</v>
      </c>
      <c r="C111" s="5"/>
      <c r="D111" s="74"/>
      <c r="E111" s="75"/>
      <c r="F111" s="7"/>
      <c r="G111" s="7"/>
      <c r="H111" s="7"/>
      <c r="I111" s="7"/>
      <c r="J111" s="7"/>
    </row>
    <row r="112" spans="1:10" s="6" customFormat="1" ht="15.75" customHeight="1">
      <c r="A112" s="11" t="s">
        <v>28</v>
      </c>
      <c r="B112" s="60">
        <f>+D98+1461</f>
        <v>1461</v>
      </c>
      <c r="C112" s="9"/>
      <c r="D112" s="70"/>
      <c r="E112" s="71"/>
      <c r="F112" s="7"/>
      <c r="G112" s="7"/>
      <c r="H112" s="7"/>
      <c r="I112" s="7"/>
      <c r="J112" s="7"/>
    </row>
    <row r="113" spans="1:10" s="6" customFormat="1" ht="15.75" customHeight="1">
      <c r="A113" s="11" t="s">
        <v>91</v>
      </c>
      <c r="B113" s="60"/>
      <c r="C113" s="9"/>
      <c r="D113" s="74"/>
      <c r="E113" s="75"/>
      <c r="F113" s="7"/>
      <c r="G113" s="7"/>
      <c r="H113" s="7"/>
      <c r="I113" s="7"/>
      <c r="J113" s="7"/>
    </row>
    <row r="114" spans="1:10" s="6" customFormat="1" ht="15.75" customHeight="1">
      <c r="A114" s="11" t="s">
        <v>92</v>
      </c>
      <c r="B114" s="60"/>
      <c r="C114" s="9"/>
      <c r="D114" s="74"/>
      <c r="E114" s="75"/>
      <c r="F114" s="7"/>
      <c r="G114" s="7"/>
      <c r="H114" s="7"/>
      <c r="I114" s="7"/>
      <c r="J114" s="7"/>
    </row>
    <row r="115" spans="1:5" s="6" customFormat="1" ht="14.25">
      <c r="A115" s="11" t="s">
        <v>74</v>
      </c>
      <c r="B115" s="60"/>
      <c r="C115" s="9"/>
      <c r="D115" s="70"/>
      <c r="E115" s="71"/>
    </row>
    <row r="116" spans="1:10" s="6" customFormat="1" ht="15" thickBot="1">
      <c r="A116" s="18" t="s">
        <v>87</v>
      </c>
      <c r="B116" s="61">
        <f>B104+180</f>
        <v>1440</v>
      </c>
      <c r="C116" s="9"/>
      <c r="D116" s="70"/>
      <c r="E116" s="71"/>
      <c r="F116" s="7"/>
      <c r="G116" s="17"/>
      <c r="H116" s="7"/>
      <c r="I116" s="7"/>
      <c r="J116" s="7"/>
    </row>
    <row r="117" spans="1:5" s="6" customFormat="1" ht="15.75" thickBot="1">
      <c r="A117" s="83" t="s">
        <v>20</v>
      </c>
      <c r="B117" s="84"/>
      <c r="C117" s="84"/>
      <c r="D117" s="84"/>
      <c r="E117" s="85"/>
    </row>
    <row r="118" spans="1:5" s="6" customFormat="1" ht="14.25">
      <c r="A118" s="11" t="s">
        <v>7</v>
      </c>
      <c r="B118" s="60">
        <f>+D98+1641</f>
        <v>1641</v>
      </c>
      <c r="C118" s="9"/>
      <c r="D118" s="70"/>
      <c r="E118" s="71"/>
    </row>
    <row r="119" spans="1:5" s="6" customFormat="1" ht="14.25">
      <c r="A119" s="11" t="s">
        <v>0</v>
      </c>
      <c r="B119" s="60">
        <f>D98+1641</f>
        <v>1641</v>
      </c>
      <c r="C119" s="9"/>
      <c r="D119" s="70"/>
      <c r="E119" s="71"/>
    </row>
    <row r="120" spans="1:10" s="6" customFormat="1" ht="15.75" customHeight="1" thickBot="1">
      <c r="A120" s="11" t="s">
        <v>28</v>
      </c>
      <c r="B120" s="60">
        <f>D98+1641</f>
        <v>1641</v>
      </c>
      <c r="C120" s="9"/>
      <c r="D120" s="70"/>
      <c r="E120" s="71"/>
      <c r="F120" s="7"/>
      <c r="G120" s="7"/>
      <c r="H120" s="7"/>
      <c r="I120" s="7"/>
      <c r="J120" s="7"/>
    </row>
    <row r="121" spans="1:5" s="6" customFormat="1" ht="15" thickBot="1">
      <c r="A121" s="11" t="s">
        <v>74</v>
      </c>
      <c r="B121" s="60"/>
      <c r="C121" s="12"/>
      <c r="D121" s="94"/>
      <c r="E121" s="95"/>
    </row>
    <row r="122" spans="1:5" s="6" customFormat="1" ht="15" thickBot="1">
      <c r="A122" s="18" t="s">
        <v>88</v>
      </c>
      <c r="B122" s="61">
        <f>B116+180</f>
        <v>1620</v>
      </c>
      <c r="C122" s="68"/>
      <c r="D122" s="68"/>
      <c r="E122" s="69"/>
    </row>
    <row r="123" spans="1:5" s="6" customFormat="1" ht="15.75" thickBot="1">
      <c r="A123" s="83" t="s">
        <v>21</v>
      </c>
      <c r="B123" s="84"/>
      <c r="C123" s="84"/>
      <c r="D123" s="84"/>
      <c r="E123" s="85"/>
    </row>
    <row r="124" spans="1:5" s="6" customFormat="1" ht="14.25">
      <c r="A124" s="11" t="s">
        <v>7</v>
      </c>
      <c r="B124" s="61">
        <f>D98+1826</f>
        <v>1826</v>
      </c>
      <c r="C124" s="5"/>
      <c r="D124" s="70"/>
      <c r="E124" s="71"/>
    </row>
    <row r="125" spans="1:5" s="6" customFormat="1" ht="14.25">
      <c r="A125" s="8" t="s">
        <v>72</v>
      </c>
      <c r="B125" s="62">
        <f>D98+1826</f>
        <v>1826</v>
      </c>
      <c r="C125" s="10"/>
      <c r="D125" s="70"/>
      <c r="E125" s="71"/>
    </row>
    <row r="126" spans="1:5" s="6" customFormat="1" ht="14.25">
      <c r="A126" s="23" t="s">
        <v>0</v>
      </c>
      <c r="B126" s="62">
        <f>D98+1826</f>
        <v>1826</v>
      </c>
      <c r="C126" s="10"/>
      <c r="D126" s="70"/>
      <c r="E126" s="71"/>
    </row>
    <row r="127" spans="1:5" s="6" customFormat="1" ht="14.25">
      <c r="A127" s="8" t="s">
        <v>9</v>
      </c>
      <c r="B127" s="61">
        <f>D98+1826</f>
        <v>1826</v>
      </c>
      <c r="C127" s="5"/>
      <c r="D127" s="74"/>
      <c r="E127" s="75"/>
    </row>
    <row r="128" spans="1:10" s="6" customFormat="1" ht="14.25">
      <c r="A128" s="4" t="s">
        <v>56</v>
      </c>
      <c r="B128" s="61">
        <f>D98+1826</f>
        <v>1826</v>
      </c>
      <c r="C128" s="5"/>
      <c r="D128" s="74"/>
      <c r="E128" s="75"/>
      <c r="F128" s="7"/>
      <c r="G128" s="7"/>
      <c r="H128" s="7"/>
      <c r="I128" s="7"/>
      <c r="J128" s="7"/>
    </row>
    <row r="129" spans="1:5" s="6" customFormat="1" ht="14.25">
      <c r="A129" s="8" t="s">
        <v>46</v>
      </c>
      <c r="B129" s="61"/>
      <c r="C129" s="5"/>
      <c r="D129" s="74"/>
      <c r="E129" s="75"/>
    </row>
    <row r="130" spans="1:10" s="6" customFormat="1" ht="15.75" customHeight="1">
      <c r="A130" s="11" t="s">
        <v>28</v>
      </c>
      <c r="B130" s="60">
        <f>D98+1826</f>
        <v>1826</v>
      </c>
      <c r="C130" s="9"/>
      <c r="D130" s="70"/>
      <c r="E130" s="71"/>
      <c r="F130" s="7"/>
      <c r="G130" s="7"/>
      <c r="H130" s="7"/>
      <c r="I130" s="7"/>
      <c r="J130" s="7"/>
    </row>
    <row r="131" spans="1:10" s="6" customFormat="1" ht="15" thickBot="1">
      <c r="A131" s="18" t="s">
        <v>89</v>
      </c>
      <c r="B131" s="61">
        <f>B122+180</f>
        <v>1800</v>
      </c>
      <c r="C131" s="9"/>
      <c r="D131" s="70"/>
      <c r="E131" s="71"/>
      <c r="F131" s="7"/>
      <c r="G131" s="17"/>
      <c r="H131" s="7"/>
      <c r="I131" s="7"/>
      <c r="J131" s="7"/>
    </row>
    <row r="132" spans="1:10" s="6" customFormat="1" ht="15.75" thickBot="1">
      <c r="A132" s="83" t="s">
        <v>3</v>
      </c>
      <c r="B132" s="84"/>
      <c r="C132" s="84"/>
      <c r="D132" s="84"/>
      <c r="E132" s="85"/>
      <c r="F132" s="7"/>
      <c r="G132" s="7"/>
      <c r="H132" s="7"/>
      <c r="I132" s="7"/>
      <c r="J132" s="7"/>
    </row>
    <row r="133" spans="1:5" s="6" customFormat="1" ht="15" thickBot="1">
      <c r="A133" s="26" t="s">
        <v>27</v>
      </c>
      <c r="B133" s="60"/>
      <c r="C133" s="27"/>
      <c r="D133" s="125" t="s">
        <v>35</v>
      </c>
      <c r="E133" s="126"/>
    </row>
    <row r="135" spans="1:5" ht="20.25" customHeight="1">
      <c r="A135" s="116" t="s">
        <v>49</v>
      </c>
      <c r="B135" s="117"/>
      <c r="C135" s="117"/>
      <c r="D135" s="117"/>
      <c r="E135" s="118"/>
    </row>
    <row r="136" spans="1:5" ht="12.75">
      <c r="A136" s="119" t="s">
        <v>75</v>
      </c>
      <c r="B136" s="120"/>
      <c r="C136" s="120"/>
      <c r="D136" s="120"/>
      <c r="E136" s="121"/>
    </row>
    <row r="137" spans="1:5" ht="12.75">
      <c r="A137" s="119"/>
      <c r="B137" s="120"/>
      <c r="C137" s="120"/>
      <c r="D137" s="120"/>
      <c r="E137" s="121"/>
    </row>
    <row r="138" spans="1:5" ht="12.75">
      <c r="A138" s="122" t="s">
        <v>50</v>
      </c>
      <c r="B138" s="123"/>
      <c r="C138" s="123"/>
      <c r="D138" s="123"/>
      <c r="E138" s="124"/>
    </row>
    <row r="139" spans="1:5" ht="12.75">
      <c r="A139" s="17"/>
      <c r="B139" s="17"/>
      <c r="C139" s="17"/>
      <c r="D139" s="17"/>
      <c r="E139" s="17"/>
    </row>
  </sheetData>
  <sheetProtection/>
  <mergeCells count="127">
    <mergeCell ref="A136:E137"/>
    <mergeCell ref="A138:E138"/>
    <mergeCell ref="D74:E74"/>
    <mergeCell ref="D91:E91"/>
    <mergeCell ref="D131:E131"/>
    <mergeCell ref="D133:E133"/>
    <mergeCell ref="D115:E115"/>
    <mergeCell ref="A117:E117"/>
    <mergeCell ref="D110:E110"/>
    <mergeCell ref="D87:E87"/>
    <mergeCell ref="A135:E135"/>
    <mergeCell ref="D30:E30"/>
    <mergeCell ref="A132:E132"/>
    <mergeCell ref="D116:E116"/>
    <mergeCell ref="D57:E57"/>
    <mergeCell ref="D63:E63"/>
    <mergeCell ref="D86:E86"/>
    <mergeCell ref="D54:E54"/>
    <mergeCell ref="D49:E49"/>
    <mergeCell ref="D44:E44"/>
    <mergeCell ref="D43:E43"/>
    <mergeCell ref="D58:E58"/>
    <mergeCell ref="A80:E80"/>
    <mergeCell ref="D85:E85"/>
    <mergeCell ref="D77:E77"/>
    <mergeCell ref="A32:E32"/>
    <mergeCell ref="D27:E27"/>
    <mergeCell ref="D26:E26"/>
    <mergeCell ref="D75:E75"/>
    <mergeCell ref="D78:E78"/>
    <mergeCell ref="D76:E76"/>
    <mergeCell ref="A1:E1"/>
    <mergeCell ref="D20:E20"/>
    <mergeCell ref="D16:E16"/>
    <mergeCell ref="A8:E8"/>
    <mergeCell ref="D7:E7"/>
    <mergeCell ref="D9:E9"/>
    <mergeCell ref="D5:E5"/>
    <mergeCell ref="D13:E13"/>
    <mergeCell ref="B5:C5"/>
    <mergeCell ref="D84:E84"/>
    <mergeCell ref="D108:E108"/>
    <mergeCell ref="D6:E6"/>
    <mergeCell ref="D35:E35"/>
    <mergeCell ref="A101:E101"/>
    <mergeCell ref="D15:E15"/>
    <mergeCell ref="A50:E50"/>
    <mergeCell ref="A61:E61"/>
    <mergeCell ref="A48:E48"/>
    <mergeCell ref="D62:E62"/>
    <mergeCell ref="A94:E94"/>
    <mergeCell ref="D103:E103"/>
    <mergeCell ref="D11:E11"/>
    <mergeCell ref="A55:E55"/>
    <mergeCell ref="D47:E47"/>
    <mergeCell ref="B53:C53"/>
    <mergeCell ref="A25:E25"/>
    <mergeCell ref="D127:E127"/>
    <mergeCell ref="A123:E123"/>
    <mergeCell ref="D124:E124"/>
    <mergeCell ref="D130:E130"/>
    <mergeCell ref="D14:E14"/>
    <mergeCell ref="D120:E120"/>
    <mergeCell ref="D125:E125"/>
    <mergeCell ref="D126:E126"/>
    <mergeCell ref="D121:E121"/>
    <mergeCell ref="D111:E111"/>
    <mergeCell ref="D129:E129"/>
    <mergeCell ref="G41:G42"/>
    <mergeCell ref="D109:E109"/>
    <mergeCell ref="D83:E83"/>
    <mergeCell ref="D81:E81"/>
    <mergeCell ref="A92:E92"/>
    <mergeCell ref="D56:E56"/>
    <mergeCell ref="D128:E128"/>
    <mergeCell ref="B99:C99"/>
    <mergeCell ref="D102:E102"/>
    <mergeCell ref="D93:E93"/>
    <mergeCell ref="D59:E59"/>
    <mergeCell ref="D67:E67"/>
    <mergeCell ref="D23:E23"/>
    <mergeCell ref="D46:E46"/>
    <mergeCell ref="D70:E70"/>
    <mergeCell ref="D42:E42"/>
    <mergeCell ref="D45:E45"/>
    <mergeCell ref="D72:E72"/>
    <mergeCell ref="D68:E68"/>
    <mergeCell ref="D39:E39"/>
    <mergeCell ref="D60:E60"/>
    <mergeCell ref="A22:E22"/>
    <mergeCell ref="D17:E17"/>
    <mergeCell ref="D10:E10"/>
    <mergeCell ref="D19:E19"/>
    <mergeCell ref="D18:E18"/>
    <mergeCell ref="D24:E24"/>
    <mergeCell ref="A36:E36"/>
    <mergeCell ref="D29:E29"/>
    <mergeCell ref="D82:E82"/>
    <mergeCell ref="D12:E12"/>
    <mergeCell ref="D34:E34"/>
    <mergeCell ref="D41:E41"/>
    <mergeCell ref="D28:E28"/>
    <mergeCell ref="D33:E33"/>
    <mergeCell ref="D37:E37"/>
    <mergeCell ref="D38:E38"/>
    <mergeCell ref="D53:E53"/>
    <mergeCell ref="D40:E40"/>
    <mergeCell ref="D106:E106"/>
    <mergeCell ref="A105:E105"/>
    <mergeCell ref="D90:E90"/>
    <mergeCell ref="D88:E88"/>
    <mergeCell ref="A73:E73"/>
    <mergeCell ref="D64:E64"/>
    <mergeCell ref="D65:E65"/>
    <mergeCell ref="D66:E66"/>
    <mergeCell ref="D69:E69"/>
    <mergeCell ref="D71:E71"/>
    <mergeCell ref="D119:E119"/>
    <mergeCell ref="D107:E107"/>
    <mergeCell ref="D114:E114"/>
    <mergeCell ref="D112:E112"/>
    <mergeCell ref="D89:E89"/>
    <mergeCell ref="D113:E113"/>
    <mergeCell ref="D99:E99"/>
    <mergeCell ref="D100:E100"/>
    <mergeCell ref="D118:E118"/>
    <mergeCell ref="A95:E95"/>
  </mergeCells>
  <printOptions/>
  <pageMargins left="0.5" right="0.25" top="0.4270833333333333" bottom="0.75" header="0.3" footer="0.3"/>
  <pageSetup horizontalDpi="600" verticalDpi="600" orientation="portrait" r:id="rId2"/>
  <headerFooter alignWithMargins="0">
    <oddFooter>&amp;C&amp;F&amp;R2014</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Clackamas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 Peeples</dc:creator>
  <cp:keywords/>
  <dc:description/>
  <cp:lastModifiedBy>danielle morago</cp:lastModifiedBy>
  <cp:lastPrinted>2014-04-26T15:36:19Z</cp:lastPrinted>
  <dcterms:created xsi:type="dcterms:W3CDTF">1999-11-30T22:37:39Z</dcterms:created>
  <dcterms:modified xsi:type="dcterms:W3CDTF">2016-01-28T22:19:37Z</dcterms:modified>
  <cp:category/>
  <cp:version/>
  <cp:contentType/>
  <cp:contentStatus/>
</cp:coreProperties>
</file>